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U.S." sheetId="1" r:id="rId1"/>
    <sheet name="Metric" sheetId="2" r:id="rId2"/>
  </sheets>
  <definedNames/>
  <calcPr fullCalcOnLoad="1"/>
</workbook>
</file>

<file path=xl/comments2.xml><?xml version="1.0" encoding="utf-8"?>
<comments xmlns="http://schemas.openxmlformats.org/spreadsheetml/2006/main">
  <authors>
    <author>dmomcilo</author>
  </authors>
  <commentList>
    <comment ref="G8" authorId="0">
      <text>
        <r>
          <rPr>
            <b/>
            <sz val="8"/>
            <rFont val="Tahoma"/>
            <family val="0"/>
          </rPr>
          <t>Metric ton</t>
        </r>
        <r>
          <rPr>
            <sz val="8"/>
            <rFont val="Tahoma"/>
            <family val="0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0"/>
          </rPr>
          <t>Metric ton</t>
        </r>
      </text>
    </comment>
  </commentList>
</comments>
</file>

<file path=xl/sharedStrings.xml><?xml version="1.0" encoding="utf-8"?>
<sst xmlns="http://schemas.openxmlformats.org/spreadsheetml/2006/main" count="28" uniqueCount="8">
  <si>
    <t>DM</t>
  </si>
  <si>
    <t>g/ton</t>
  </si>
  <si>
    <t>%</t>
  </si>
  <si>
    <t>Drug level</t>
  </si>
  <si>
    <t>lb/ton</t>
  </si>
  <si>
    <t>Calculated</t>
  </si>
  <si>
    <t xml:space="preserve"> </t>
  </si>
  <si>
    <t>kg/ton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</si>
</sst>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3" fillId="3" borderId="0" xfId="0" applyFont="1" applyFill="1" applyBorder="1" applyAlignment="1" applyProtection="1">
      <alignment horizontal="center"/>
      <protection/>
    </xf>
    <xf numFmtId="0" fontId="1" fillId="3" borderId="0" xfId="0" applyFont="1" applyFill="1" applyBorder="1" applyAlignment="1" applyProtection="1">
      <alignment horizontal="center"/>
      <protection/>
    </xf>
    <xf numFmtId="164" fontId="1" fillId="3" borderId="0" xfId="0" applyNumberFormat="1" applyFont="1" applyFill="1" applyBorder="1" applyAlignment="1" applyProtection="1">
      <alignment horizontal="center"/>
      <protection/>
    </xf>
    <xf numFmtId="0" fontId="3" fillId="3" borderId="0" xfId="0" applyFont="1" applyFill="1" applyBorder="1" applyAlignment="1" applyProtection="1">
      <alignment/>
      <protection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3" fillId="4" borderId="9" xfId="0" applyFont="1" applyFill="1" applyBorder="1" applyAlignment="1" applyProtection="1">
      <alignment horizontal="center"/>
      <protection locked="0"/>
    </xf>
    <xf numFmtId="164" fontId="3" fillId="4" borderId="9" xfId="0" applyNumberFormat="1" applyFont="1" applyFill="1" applyBorder="1" applyAlignment="1" applyProtection="1">
      <alignment horizontal="center"/>
      <protection/>
    </xf>
    <xf numFmtId="0" fontId="1" fillId="5" borderId="0" xfId="0" applyFont="1" applyFill="1" applyBorder="1" applyAlignment="1">
      <alignment horizontal="center"/>
    </xf>
    <xf numFmtId="164" fontId="1" fillId="5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164" fontId="1" fillId="2" borderId="0" xfId="0" applyNumberFormat="1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/>
      <protection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6" borderId="0" xfId="0" applyFont="1" applyFill="1" applyBorder="1" applyAlignment="1">
      <alignment horizontal="center"/>
    </xf>
    <xf numFmtId="164" fontId="1" fillId="6" borderId="0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123825</xdr:rowOff>
    </xdr:from>
    <xdr:to>
      <xdr:col>11</xdr:col>
      <xdr:colOff>9525</xdr:colOff>
      <xdr:row>5</xdr:row>
      <xdr:rowOff>76200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1162050" y="295275"/>
          <a:ext cx="44577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Adjusting an approved drug level in feeds containing various dry matter levels to a feed containing the standard dry matter level of 90%</a:t>
          </a:r>
        </a:p>
      </xdr:txBody>
    </xdr:sp>
    <xdr:clientData/>
  </xdr:twoCellAnchor>
  <xdr:twoCellAnchor>
    <xdr:from>
      <xdr:col>12</xdr:col>
      <xdr:colOff>238125</xdr:colOff>
      <xdr:row>5</xdr:row>
      <xdr:rowOff>0</xdr:rowOff>
    </xdr:from>
    <xdr:to>
      <xdr:col>15</xdr:col>
      <xdr:colOff>209550</xdr:colOff>
      <xdr:row>28</xdr:row>
      <xdr:rowOff>66675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457950" y="828675"/>
          <a:ext cx="1800225" cy="3810000"/>
        </a:xfrm>
        <a:prstGeom prst="rect">
          <a:avLst/>
        </a:prstGeom>
        <a:solidFill>
          <a:srgbClr val="FFCC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sng" baseline="0">
              <a:latin typeface="Arial"/>
              <a:ea typeface="Arial"/>
              <a:cs typeface="Arial"/>
            </a:rPr>
            <a:t>Purpose: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the drug levels codified in 21 CFR 558 for use in or on dry animal feed are applicable to feeds containing 90% dry matter. This calculator is designed to help you determine an appropriate drug level in your feed that contains dry matter level different from 90%. The drug level in your feed could be either read from the table or calculated. 
</a:t>
          </a:r>
          <a:r>
            <a:rPr lang="en-US" cap="none" sz="900" b="1" i="0" u="sng" baseline="0">
              <a:latin typeface="Arial"/>
              <a:ea typeface="Arial"/>
              <a:cs typeface="Arial"/>
            </a:rPr>
            <a:t>Example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: the dry matter in your feed is 63% and you would like to produce feed that contains an approved level of 400 g/ton. At the 90% DM line enter 400 and enter 63 at the bottom entry line. The result is 280 g/ton. This means that 280 g/ton in a 63% DM feed is the same as 400 g/ton in a 90% DM feed.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123825</xdr:rowOff>
    </xdr:from>
    <xdr:to>
      <xdr:col>11</xdr:col>
      <xdr:colOff>9525</xdr:colOff>
      <xdr:row>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52525" y="295275"/>
          <a:ext cx="42767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Adjusting an approved drug level in feeds containing various dry matter levels to a feed containing the standard dry matter level of 90%</a:t>
          </a:r>
        </a:p>
      </xdr:txBody>
    </xdr:sp>
    <xdr:clientData/>
  </xdr:twoCellAnchor>
  <xdr:twoCellAnchor>
    <xdr:from>
      <xdr:col>12</xdr:col>
      <xdr:colOff>257175</xdr:colOff>
      <xdr:row>4</xdr:row>
      <xdr:rowOff>123825</xdr:rowOff>
    </xdr:from>
    <xdr:to>
      <xdr:col>15</xdr:col>
      <xdr:colOff>142875</xdr:colOff>
      <xdr:row>28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286500" y="790575"/>
          <a:ext cx="1714500" cy="3933825"/>
        </a:xfrm>
        <a:prstGeom prst="rect">
          <a:avLst/>
        </a:prstGeom>
        <a:solidFill>
          <a:srgbClr val="FFCC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sng" baseline="0">
              <a:latin typeface="Arial"/>
              <a:ea typeface="Arial"/>
              <a:cs typeface="Arial"/>
            </a:rPr>
            <a:t>Purpose: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the drug levels codified in 21 CFR 558 for use in or on dry animal feed are applicable to feeds containing 90% dry matter. This calculator is designed to help you determine an appropriate drug level in your feed that contains dry matter level different from 90%. The drug level in your feed could be either read from the table or calculated. 
</a:t>
          </a:r>
          <a:r>
            <a:rPr lang="en-US" cap="none" sz="900" b="1" i="0" u="sng" baseline="0">
              <a:latin typeface="Arial"/>
              <a:ea typeface="Arial"/>
              <a:cs typeface="Arial"/>
            </a:rPr>
            <a:t>Example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: the dry matter in your feed is 63% and you would like to produce feed that contains an approved level of 400 g/ton. At the 90% DM line enter 400 and enter 63 at the bottom entry line. The result is 280 g/ton. This means that 280 g/ton in a 63% DM feed is the same as 400 g/ton in a 90% DM feed.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D2:M41"/>
  <sheetViews>
    <sheetView tabSelected="1" zoomScale="120" zoomScaleNormal="120" workbookViewId="0" topLeftCell="A1">
      <selection activeCell="E32" sqref="E32"/>
    </sheetView>
  </sheetViews>
  <sheetFormatPr defaultColWidth="9.140625" defaultRowHeight="12.75"/>
  <cols>
    <col min="1" max="1" width="2.421875" style="0" customWidth="1"/>
    <col min="2" max="2" width="2.8515625" style="0" customWidth="1"/>
    <col min="3" max="3" width="3.00390625" style="0" customWidth="1"/>
    <col min="9" max="9" width="10.00390625" style="0" customWidth="1"/>
    <col min="11" max="11" width="11.00390625" style="0" customWidth="1"/>
  </cols>
  <sheetData>
    <row r="1" ht="13.5" thickBot="1"/>
    <row r="2" spans="4:12" ht="13.5" thickTop="1">
      <c r="D2" s="25"/>
      <c r="E2" s="26"/>
      <c r="F2" s="26"/>
      <c r="G2" s="26"/>
      <c r="H2" s="26"/>
      <c r="I2" s="26"/>
      <c r="J2" s="26"/>
      <c r="K2" s="26"/>
      <c r="L2" s="27"/>
    </row>
    <row r="3" spans="4:12" ht="12.75">
      <c r="D3" s="28"/>
      <c r="E3" s="29"/>
      <c r="F3" s="29"/>
      <c r="G3" s="29"/>
      <c r="H3" s="29"/>
      <c r="I3" s="29"/>
      <c r="J3" s="29"/>
      <c r="K3" s="29"/>
      <c r="L3" s="30"/>
    </row>
    <row r="4" spans="4:12" ht="12.75">
      <c r="D4" s="28"/>
      <c r="E4" s="29"/>
      <c r="F4" s="29"/>
      <c r="G4" s="29"/>
      <c r="H4" s="29"/>
      <c r="I4" s="29"/>
      <c r="J4" s="29"/>
      <c r="K4" s="29"/>
      <c r="L4" s="30"/>
    </row>
    <row r="5" spans="4:12" ht="12.75">
      <c r="D5" s="28"/>
      <c r="E5" s="29"/>
      <c r="F5" s="29"/>
      <c r="G5" s="29"/>
      <c r="H5" s="29"/>
      <c r="I5" s="29"/>
      <c r="J5" s="29"/>
      <c r="K5" s="29"/>
      <c r="L5" s="30"/>
    </row>
    <row r="6" spans="4:12" ht="12.75">
      <c r="D6" s="28"/>
      <c r="E6" s="29"/>
      <c r="F6" s="29"/>
      <c r="G6" s="29"/>
      <c r="H6" s="29"/>
      <c r="I6" s="29"/>
      <c r="J6" s="29"/>
      <c r="K6" s="29"/>
      <c r="L6" s="30"/>
    </row>
    <row r="7" spans="4:12" ht="12.75">
      <c r="D7" s="28"/>
      <c r="E7" s="2" t="s">
        <v>0</v>
      </c>
      <c r="F7" s="2"/>
      <c r="G7" s="2" t="s">
        <v>0</v>
      </c>
      <c r="H7" s="2"/>
      <c r="I7" s="2" t="s">
        <v>3</v>
      </c>
      <c r="J7" s="31"/>
      <c r="K7" s="2" t="s">
        <v>5</v>
      </c>
      <c r="L7" s="30"/>
    </row>
    <row r="8" spans="4:12" ht="12.75">
      <c r="D8" s="28"/>
      <c r="E8" s="2" t="s">
        <v>2</v>
      </c>
      <c r="F8" s="2"/>
      <c r="G8" s="2" t="s">
        <v>4</v>
      </c>
      <c r="H8" s="2"/>
      <c r="I8" s="2" t="s">
        <v>2</v>
      </c>
      <c r="J8" s="31"/>
      <c r="K8" s="2" t="s">
        <v>1</v>
      </c>
      <c r="L8" s="30"/>
    </row>
    <row r="9" spans="4:12" ht="12.75">
      <c r="D9" s="28"/>
      <c r="E9" s="31"/>
      <c r="F9" s="31"/>
      <c r="G9" s="31"/>
      <c r="H9" s="31"/>
      <c r="I9" s="31"/>
      <c r="J9" s="31"/>
      <c r="K9" s="31"/>
      <c r="L9" s="30"/>
    </row>
    <row r="10" spans="4:12" ht="12.75">
      <c r="D10" s="28"/>
      <c r="E10" s="2">
        <v>100</v>
      </c>
      <c r="F10" s="2"/>
      <c r="G10" s="2">
        <f>2000*E10/100</f>
        <v>2000</v>
      </c>
      <c r="H10" s="2"/>
      <c r="I10" s="3">
        <f>100*E10/90</f>
        <v>111.11111111111111</v>
      </c>
      <c r="J10" s="2"/>
      <c r="K10" s="3">
        <f>K14*I10/100</f>
        <v>444.44444444444446</v>
      </c>
      <c r="L10" s="30"/>
    </row>
    <row r="11" spans="4:12" ht="12.75">
      <c r="D11" s="28"/>
      <c r="E11" s="2"/>
      <c r="F11" s="2"/>
      <c r="G11" s="2"/>
      <c r="H11" s="2"/>
      <c r="I11" s="3"/>
      <c r="J11" s="2"/>
      <c r="K11" s="3"/>
      <c r="L11" s="30"/>
    </row>
    <row r="12" spans="4:12" ht="12.75">
      <c r="D12" s="28"/>
      <c r="E12" s="2">
        <v>95</v>
      </c>
      <c r="F12" s="2"/>
      <c r="G12" s="2">
        <f aca="true" t="shared" si="0" ref="G12:G30">2000*E12/100</f>
        <v>1900</v>
      </c>
      <c r="H12" s="2"/>
      <c r="I12" s="3">
        <f aca="true" t="shared" si="1" ref="I12:I30">100*E12/90</f>
        <v>105.55555555555556</v>
      </c>
      <c r="J12" s="2"/>
      <c r="K12" s="3">
        <f>K14*I12/100</f>
        <v>422.2222222222223</v>
      </c>
      <c r="L12" s="30"/>
    </row>
    <row r="13" spans="4:13" ht="13.5" thickBot="1">
      <c r="D13" s="28"/>
      <c r="E13" s="2"/>
      <c r="F13" s="2"/>
      <c r="G13" s="2"/>
      <c r="H13" s="2"/>
      <c r="I13" s="3"/>
      <c r="J13" s="2"/>
      <c r="K13" s="2"/>
      <c r="L13" s="30"/>
      <c r="M13" s="1"/>
    </row>
    <row r="14" spans="4:12" ht="13.5" thickBot="1">
      <c r="D14" s="28"/>
      <c r="E14" s="40">
        <v>90</v>
      </c>
      <c r="F14" s="40"/>
      <c r="G14" s="40">
        <f t="shared" si="0"/>
        <v>1800</v>
      </c>
      <c r="H14" s="40"/>
      <c r="I14" s="41">
        <f t="shared" si="1"/>
        <v>100</v>
      </c>
      <c r="J14" s="40"/>
      <c r="K14" s="21">
        <v>400</v>
      </c>
      <c r="L14" s="30"/>
    </row>
    <row r="15" spans="4:12" ht="12.75">
      <c r="D15" s="28"/>
      <c r="E15" s="2"/>
      <c r="F15" s="2"/>
      <c r="G15" s="2"/>
      <c r="H15" s="2"/>
      <c r="I15" s="3"/>
      <c r="J15" s="2"/>
      <c r="K15" s="2"/>
      <c r="L15" s="30"/>
    </row>
    <row r="16" spans="4:12" ht="12.75">
      <c r="D16" s="28"/>
      <c r="E16" s="2">
        <v>85</v>
      </c>
      <c r="F16" s="2"/>
      <c r="G16" s="2">
        <f t="shared" si="0"/>
        <v>1700</v>
      </c>
      <c r="H16" s="2"/>
      <c r="I16" s="3">
        <f t="shared" si="1"/>
        <v>94.44444444444444</v>
      </c>
      <c r="J16" s="2"/>
      <c r="K16" s="3">
        <f>K14*I16/100</f>
        <v>377.7777777777777</v>
      </c>
      <c r="L16" s="30"/>
    </row>
    <row r="17" spans="4:12" ht="12.75">
      <c r="D17" s="28"/>
      <c r="E17" s="2"/>
      <c r="F17" s="2"/>
      <c r="G17" s="2"/>
      <c r="H17" s="2"/>
      <c r="I17" s="3"/>
      <c r="J17" s="2"/>
      <c r="K17" s="3"/>
      <c r="L17" s="30"/>
    </row>
    <row r="18" spans="4:12" ht="12.75">
      <c r="D18" s="28"/>
      <c r="E18" s="2">
        <v>80</v>
      </c>
      <c r="F18" s="2"/>
      <c r="G18" s="2">
        <f t="shared" si="0"/>
        <v>1600</v>
      </c>
      <c r="H18" s="2"/>
      <c r="I18" s="3">
        <f t="shared" si="1"/>
        <v>88.88888888888889</v>
      </c>
      <c r="J18" s="2"/>
      <c r="K18" s="3">
        <f>K14*I18/100</f>
        <v>355.55555555555554</v>
      </c>
      <c r="L18" s="30"/>
    </row>
    <row r="19" spans="4:12" ht="12.75">
      <c r="D19" s="28"/>
      <c r="E19" s="2"/>
      <c r="F19" s="2"/>
      <c r="G19" s="2"/>
      <c r="H19" s="2"/>
      <c r="I19" s="3"/>
      <c r="J19" s="2"/>
      <c r="K19" s="3"/>
      <c r="L19" s="30"/>
    </row>
    <row r="20" spans="4:12" ht="12.75">
      <c r="D20" s="28"/>
      <c r="E20" s="2">
        <v>75</v>
      </c>
      <c r="F20" s="2"/>
      <c r="G20" s="2">
        <f t="shared" si="0"/>
        <v>1500</v>
      </c>
      <c r="H20" s="2"/>
      <c r="I20" s="3">
        <f t="shared" si="1"/>
        <v>83.33333333333333</v>
      </c>
      <c r="J20" s="2"/>
      <c r="K20" s="3">
        <f>K14*I20/100</f>
        <v>333.33333333333326</v>
      </c>
      <c r="L20" s="30"/>
    </row>
    <row r="21" spans="4:12" ht="12.75">
      <c r="D21" s="28"/>
      <c r="E21" s="2"/>
      <c r="F21" s="2"/>
      <c r="G21" s="2"/>
      <c r="H21" s="2"/>
      <c r="I21" s="3"/>
      <c r="J21" s="2"/>
      <c r="K21" s="3"/>
      <c r="L21" s="30"/>
    </row>
    <row r="22" spans="4:12" ht="12.75">
      <c r="D22" s="28"/>
      <c r="E22" s="2">
        <v>70</v>
      </c>
      <c r="F22" s="2"/>
      <c r="G22" s="2">
        <f t="shared" si="0"/>
        <v>1400</v>
      </c>
      <c r="H22" s="2"/>
      <c r="I22" s="3">
        <f t="shared" si="1"/>
        <v>77.77777777777777</v>
      </c>
      <c r="J22" s="2"/>
      <c r="K22" s="3">
        <f>K14*I22/100</f>
        <v>311.1111111111111</v>
      </c>
      <c r="L22" s="30"/>
    </row>
    <row r="23" spans="4:12" ht="12.75">
      <c r="D23" s="28"/>
      <c r="E23" s="2"/>
      <c r="F23" s="2"/>
      <c r="G23" s="2"/>
      <c r="H23" s="2"/>
      <c r="I23" s="3"/>
      <c r="J23" s="2"/>
      <c r="K23" s="3"/>
      <c r="L23" s="30"/>
    </row>
    <row r="24" spans="4:12" ht="12.75">
      <c r="D24" s="28"/>
      <c r="E24" s="2">
        <v>65</v>
      </c>
      <c r="F24" s="2"/>
      <c r="G24" s="2">
        <f t="shared" si="0"/>
        <v>1300</v>
      </c>
      <c r="H24" s="2"/>
      <c r="I24" s="3">
        <f t="shared" si="1"/>
        <v>72.22222222222223</v>
      </c>
      <c r="J24" s="2"/>
      <c r="K24" s="3">
        <f>K14*I24/100</f>
        <v>288.8888888888889</v>
      </c>
      <c r="L24" s="30"/>
    </row>
    <row r="25" spans="4:12" ht="12.75">
      <c r="D25" s="28"/>
      <c r="E25" s="2"/>
      <c r="F25" s="2"/>
      <c r="G25" s="2"/>
      <c r="H25" s="2"/>
      <c r="I25" s="3"/>
      <c r="J25" s="2"/>
      <c r="K25" s="3"/>
      <c r="L25" s="30"/>
    </row>
    <row r="26" spans="4:12" ht="12.75">
      <c r="D26" s="28"/>
      <c r="E26" s="2">
        <v>60</v>
      </c>
      <c r="F26" s="2"/>
      <c r="G26" s="2">
        <f t="shared" si="0"/>
        <v>1200</v>
      </c>
      <c r="H26" s="2"/>
      <c r="I26" s="3">
        <f t="shared" si="1"/>
        <v>66.66666666666667</v>
      </c>
      <c r="J26" s="2"/>
      <c r="K26" s="3">
        <f>K14*I26/100</f>
        <v>266.6666666666667</v>
      </c>
      <c r="L26" s="30"/>
    </row>
    <row r="27" spans="4:12" ht="12.75">
      <c r="D27" s="28"/>
      <c r="E27" s="2"/>
      <c r="F27" s="2"/>
      <c r="G27" s="2"/>
      <c r="H27" s="2"/>
      <c r="I27" s="3"/>
      <c r="J27" s="2"/>
      <c r="K27" s="3"/>
      <c r="L27" s="30"/>
    </row>
    <row r="28" spans="4:12" ht="12.75">
      <c r="D28" s="28"/>
      <c r="E28" s="2">
        <v>55</v>
      </c>
      <c r="F28" s="2"/>
      <c r="G28" s="2">
        <f t="shared" si="0"/>
        <v>1100</v>
      </c>
      <c r="H28" s="2"/>
      <c r="I28" s="3">
        <f t="shared" si="1"/>
        <v>61.111111111111114</v>
      </c>
      <c r="J28" s="2"/>
      <c r="K28" s="3">
        <f>K14*I28/100</f>
        <v>244.44444444444446</v>
      </c>
      <c r="L28" s="30"/>
    </row>
    <row r="29" spans="4:12" ht="12.75">
      <c r="D29" s="28"/>
      <c r="E29" s="2"/>
      <c r="F29" s="2"/>
      <c r="G29" s="2"/>
      <c r="H29" s="2"/>
      <c r="I29" s="3"/>
      <c r="J29" s="2"/>
      <c r="K29" s="3"/>
      <c r="L29" s="30"/>
    </row>
    <row r="30" spans="4:12" ht="12.75">
      <c r="D30" s="28"/>
      <c r="E30" s="2">
        <v>50</v>
      </c>
      <c r="F30" s="2"/>
      <c r="G30" s="2">
        <f t="shared" si="0"/>
        <v>1000</v>
      </c>
      <c r="H30" s="2"/>
      <c r="I30" s="3">
        <f t="shared" si="1"/>
        <v>55.55555555555556</v>
      </c>
      <c r="J30" s="2"/>
      <c r="K30" s="3">
        <f>K14*I30/100</f>
        <v>222.22222222222223</v>
      </c>
      <c r="L30" s="30"/>
    </row>
    <row r="31" spans="4:12" ht="13.5" thickBot="1">
      <c r="D31" s="28"/>
      <c r="E31" s="32"/>
      <c r="F31" s="32"/>
      <c r="G31" s="32"/>
      <c r="H31" s="32"/>
      <c r="I31" s="32"/>
      <c r="J31" s="32"/>
      <c r="K31" s="3"/>
      <c r="L31" s="30"/>
    </row>
    <row r="32" spans="4:12" ht="13.5" thickBot="1">
      <c r="D32" s="28"/>
      <c r="E32" s="21">
        <v>63</v>
      </c>
      <c r="F32" s="33"/>
      <c r="G32" s="34">
        <f>2000*E32/100</f>
        <v>1260</v>
      </c>
      <c r="H32" s="34"/>
      <c r="I32" s="35">
        <f>100*E32/90</f>
        <v>70</v>
      </c>
      <c r="J32" s="36"/>
      <c r="K32" s="22">
        <f>K14*I32/100</f>
        <v>280</v>
      </c>
      <c r="L32" s="30"/>
    </row>
    <row r="33" spans="4:12" ht="12.75">
      <c r="D33" s="28"/>
      <c r="E33" s="29"/>
      <c r="F33" s="29"/>
      <c r="G33" s="29"/>
      <c r="H33" s="29"/>
      <c r="I33" s="29"/>
      <c r="J33" s="29"/>
      <c r="K33" s="29"/>
      <c r="L33" s="30"/>
    </row>
    <row r="34" spans="4:12" ht="13.5" thickBot="1">
      <c r="D34" s="37"/>
      <c r="E34" s="38"/>
      <c r="F34" s="38"/>
      <c r="G34" s="38"/>
      <c r="H34" s="38"/>
      <c r="I34" s="38"/>
      <c r="J34" s="38"/>
      <c r="K34" s="38"/>
      <c r="L34" s="39"/>
    </row>
    <row r="35" ht="13.5" thickTop="1"/>
    <row r="41" ht="12.75">
      <c r="D41" t="s">
        <v>6</v>
      </c>
    </row>
  </sheetData>
  <sheetProtection password="F4E3" sheet="1" objects="1" scenarios="1" selectLockedCells="1"/>
  <printOptions/>
  <pageMargins left="0.2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D2:M34"/>
  <sheetViews>
    <sheetView zoomScale="120" zoomScaleNormal="120" workbookViewId="0" topLeftCell="A1">
      <selection activeCell="K14" sqref="K14"/>
    </sheetView>
  </sheetViews>
  <sheetFormatPr defaultColWidth="9.140625" defaultRowHeight="12.75"/>
  <cols>
    <col min="1" max="1" width="2.57421875" style="0" customWidth="1"/>
    <col min="2" max="2" width="2.7109375" style="0" customWidth="1"/>
    <col min="3" max="3" width="2.8515625" style="0" customWidth="1"/>
  </cols>
  <sheetData>
    <row r="1" ht="13.5" thickBot="1"/>
    <row r="2" spans="4:12" ht="13.5" thickTop="1">
      <c r="D2" s="4"/>
      <c r="E2" s="5"/>
      <c r="F2" s="5"/>
      <c r="G2" s="5"/>
      <c r="H2" s="5"/>
      <c r="I2" s="5"/>
      <c r="J2" s="5"/>
      <c r="K2" s="5"/>
      <c r="L2" s="6"/>
    </row>
    <row r="3" spans="4:12" ht="12.75">
      <c r="D3" s="7"/>
      <c r="E3" s="8"/>
      <c r="F3" s="8"/>
      <c r="G3" s="8"/>
      <c r="H3" s="8"/>
      <c r="I3" s="8"/>
      <c r="J3" s="8"/>
      <c r="K3" s="8"/>
      <c r="L3" s="9"/>
    </row>
    <row r="4" spans="4:12" ht="12.75">
      <c r="D4" s="7"/>
      <c r="E4" s="8"/>
      <c r="F4" s="8"/>
      <c r="G4" s="8"/>
      <c r="H4" s="8"/>
      <c r="I4" s="8"/>
      <c r="J4" s="8"/>
      <c r="K4" s="8"/>
      <c r="L4" s="9"/>
    </row>
    <row r="5" spans="4:12" ht="12.75">
      <c r="D5" s="7"/>
      <c r="E5" s="8"/>
      <c r="F5" s="8"/>
      <c r="G5" s="8"/>
      <c r="H5" s="8"/>
      <c r="I5" s="8"/>
      <c r="J5" s="8"/>
      <c r="K5" s="8"/>
      <c r="L5" s="9"/>
    </row>
    <row r="6" spans="4:12" ht="12.75">
      <c r="D6" s="7"/>
      <c r="E6" s="8"/>
      <c r="F6" s="8"/>
      <c r="G6" s="8"/>
      <c r="H6" s="8"/>
      <c r="I6" s="8"/>
      <c r="J6" s="8"/>
      <c r="K6" s="8"/>
      <c r="L6" s="9"/>
    </row>
    <row r="7" spans="4:12" ht="12.75">
      <c r="D7" s="7"/>
      <c r="E7" s="10" t="s">
        <v>0</v>
      </c>
      <c r="F7" s="10"/>
      <c r="G7" s="10" t="s">
        <v>0</v>
      </c>
      <c r="H7" s="10"/>
      <c r="I7" s="10" t="s">
        <v>3</v>
      </c>
      <c r="J7" s="11"/>
      <c r="K7" s="10" t="s">
        <v>5</v>
      </c>
      <c r="L7" s="9"/>
    </row>
    <row r="8" spans="4:12" ht="12.75">
      <c r="D8" s="7"/>
      <c r="E8" s="10" t="s">
        <v>2</v>
      </c>
      <c r="F8" s="10"/>
      <c r="G8" s="10" t="s">
        <v>7</v>
      </c>
      <c r="H8" s="10"/>
      <c r="I8" s="10" t="s">
        <v>2</v>
      </c>
      <c r="J8" s="11"/>
      <c r="K8" s="10" t="s">
        <v>1</v>
      </c>
      <c r="L8" s="9"/>
    </row>
    <row r="9" spans="4:12" ht="12.75">
      <c r="D9" s="7"/>
      <c r="E9" s="11"/>
      <c r="F9" s="11"/>
      <c r="G9" s="11"/>
      <c r="H9" s="11"/>
      <c r="I9" s="11"/>
      <c r="J9" s="11"/>
      <c r="K9" s="11"/>
      <c r="L9" s="9"/>
    </row>
    <row r="10" spans="4:12" ht="12.75">
      <c r="D10" s="7"/>
      <c r="E10" s="10">
        <v>100</v>
      </c>
      <c r="F10" s="10"/>
      <c r="G10" s="10">
        <f>1000*E10/100</f>
        <v>1000</v>
      </c>
      <c r="H10" s="10"/>
      <c r="I10" s="12">
        <f>100*E10/90</f>
        <v>111.11111111111111</v>
      </c>
      <c r="J10" s="10"/>
      <c r="K10" s="12">
        <f>K14*I10/100</f>
        <v>444.44444444444446</v>
      </c>
      <c r="L10" s="9"/>
    </row>
    <row r="11" spans="4:12" ht="12.75">
      <c r="D11" s="7"/>
      <c r="E11" s="10"/>
      <c r="F11" s="10"/>
      <c r="G11" s="10" t="s">
        <v>6</v>
      </c>
      <c r="H11" s="10"/>
      <c r="I11" s="12"/>
      <c r="J11" s="10"/>
      <c r="K11" s="12"/>
      <c r="L11" s="9"/>
    </row>
    <row r="12" spans="4:12" ht="12.75">
      <c r="D12" s="7"/>
      <c r="E12" s="10">
        <v>95</v>
      </c>
      <c r="F12" s="10"/>
      <c r="G12" s="10">
        <f aca="true" t="shared" si="0" ref="G12:G32">1000*E12/100</f>
        <v>950</v>
      </c>
      <c r="H12" s="10"/>
      <c r="I12" s="12">
        <f aca="true" t="shared" si="1" ref="I12:I30">100*E12/90</f>
        <v>105.55555555555556</v>
      </c>
      <c r="J12" s="10"/>
      <c r="K12" s="12">
        <f>K14*I12/100</f>
        <v>422.2222222222223</v>
      </c>
      <c r="L12" s="9"/>
    </row>
    <row r="13" spans="4:13" ht="13.5" thickBot="1">
      <c r="D13" s="7"/>
      <c r="E13" s="10"/>
      <c r="F13" s="10"/>
      <c r="G13" s="10" t="s">
        <v>6</v>
      </c>
      <c r="H13" s="10"/>
      <c r="I13" s="12"/>
      <c r="J13" s="10"/>
      <c r="K13" s="10"/>
      <c r="L13" s="9"/>
      <c r="M13" s="1"/>
    </row>
    <row r="14" spans="4:12" ht="13.5" thickBot="1">
      <c r="D14" s="7"/>
      <c r="E14" s="23">
        <v>90</v>
      </c>
      <c r="F14" s="23"/>
      <c r="G14" s="23">
        <f t="shared" si="0"/>
        <v>900</v>
      </c>
      <c r="H14" s="23"/>
      <c r="I14" s="24">
        <f t="shared" si="1"/>
        <v>100</v>
      </c>
      <c r="J14" s="23"/>
      <c r="K14" s="21">
        <v>400</v>
      </c>
      <c r="L14" s="9"/>
    </row>
    <row r="15" spans="4:12" ht="12.75">
      <c r="D15" s="7"/>
      <c r="E15" s="10"/>
      <c r="F15" s="10"/>
      <c r="G15" s="10" t="s">
        <v>6</v>
      </c>
      <c r="H15" s="10"/>
      <c r="I15" s="12"/>
      <c r="J15" s="10"/>
      <c r="K15" s="10"/>
      <c r="L15" s="9"/>
    </row>
    <row r="16" spans="4:12" ht="12.75">
      <c r="D16" s="7"/>
      <c r="E16" s="10">
        <v>85</v>
      </c>
      <c r="F16" s="10"/>
      <c r="G16" s="10">
        <f t="shared" si="0"/>
        <v>850</v>
      </c>
      <c r="H16" s="10"/>
      <c r="I16" s="12">
        <f t="shared" si="1"/>
        <v>94.44444444444444</v>
      </c>
      <c r="J16" s="10"/>
      <c r="K16" s="12">
        <f>K14*I16/100</f>
        <v>377.7777777777777</v>
      </c>
      <c r="L16" s="9"/>
    </row>
    <row r="17" spans="4:12" ht="12.75">
      <c r="D17" s="7"/>
      <c r="E17" s="10"/>
      <c r="F17" s="10"/>
      <c r="G17" s="10" t="s">
        <v>6</v>
      </c>
      <c r="H17" s="10"/>
      <c r="I17" s="12"/>
      <c r="J17" s="10"/>
      <c r="K17" s="12"/>
      <c r="L17" s="9"/>
    </row>
    <row r="18" spans="4:12" ht="12.75">
      <c r="D18" s="7"/>
      <c r="E18" s="10">
        <v>80</v>
      </c>
      <c r="F18" s="10"/>
      <c r="G18" s="10">
        <f t="shared" si="0"/>
        <v>800</v>
      </c>
      <c r="H18" s="10"/>
      <c r="I18" s="12">
        <f t="shared" si="1"/>
        <v>88.88888888888889</v>
      </c>
      <c r="J18" s="10"/>
      <c r="K18" s="12">
        <f>K14*I18/100</f>
        <v>355.55555555555554</v>
      </c>
      <c r="L18" s="9"/>
    </row>
    <row r="19" spans="4:12" ht="12.75">
      <c r="D19" s="7"/>
      <c r="E19" s="10"/>
      <c r="F19" s="10"/>
      <c r="G19" s="10" t="s">
        <v>6</v>
      </c>
      <c r="H19" s="10"/>
      <c r="I19" s="12"/>
      <c r="J19" s="10"/>
      <c r="K19" s="12"/>
      <c r="L19" s="9"/>
    </row>
    <row r="20" spans="4:12" ht="12.75">
      <c r="D20" s="7"/>
      <c r="E20" s="10">
        <v>75</v>
      </c>
      <c r="F20" s="10"/>
      <c r="G20" s="10">
        <f t="shared" si="0"/>
        <v>750</v>
      </c>
      <c r="H20" s="10"/>
      <c r="I20" s="12">
        <f t="shared" si="1"/>
        <v>83.33333333333333</v>
      </c>
      <c r="J20" s="10"/>
      <c r="K20" s="12">
        <f>K14*I20/100</f>
        <v>333.33333333333326</v>
      </c>
      <c r="L20" s="9"/>
    </row>
    <row r="21" spans="4:12" ht="12.75">
      <c r="D21" s="7"/>
      <c r="E21" s="10"/>
      <c r="F21" s="10"/>
      <c r="G21" s="10" t="s">
        <v>6</v>
      </c>
      <c r="H21" s="10"/>
      <c r="I21" s="12"/>
      <c r="J21" s="10"/>
      <c r="K21" s="12"/>
      <c r="L21" s="9"/>
    </row>
    <row r="22" spans="4:12" ht="12.75">
      <c r="D22" s="7"/>
      <c r="E22" s="10">
        <v>70</v>
      </c>
      <c r="F22" s="10"/>
      <c r="G22" s="10">
        <f t="shared" si="0"/>
        <v>700</v>
      </c>
      <c r="H22" s="10"/>
      <c r="I22" s="12">
        <f t="shared" si="1"/>
        <v>77.77777777777777</v>
      </c>
      <c r="J22" s="10"/>
      <c r="K22" s="12">
        <f>K14*I22/100</f>
        <v>311.1111111111111</v>
      </c>
      <c r="L22" s="9"/>
    </row>
    <row r="23" spans="4:12" ht="12.75">
      <c r="D23" s="7"/>
      <c r="E23" s="10"/>
      <c r="F23" s="10"/>
      <c r="G23" s="10" t="s">
        <v>6</v>
      </c>
      <c r="H23" s="10"/>
      <c r="I23" s="12"/>
      <c r="J23" s="10"/>
      <c r="K23" s="12"/>
      <c r="L23" s="9"/>
    </row>
    <row r="24" spans="4:12" ht="12.75">
      <c r="D24" s="7"/>
      <c r="E24" s="10">
        <v>65</v>
      </c>
      <c r="F24" s="10"/>
      <c r="G24" s="10">
        <f t="shared" si="0"/>
        <v>650</v>
      </c>
      <c r="H24" s="10"/>
      <c r="I24" s="12">
        <f t="shared" si="1"/>
        <v>72.22222222222223</v>
      </c>
      <c r="J24" s="10"/>
      <c r="K24" s="12">
        <f>K14*I24/100</f>
        <v>288.8888888888889</v>
      </c>
      <c r="L24" s="9"/>
    </row>
    <row r="25" spans="4:12" ht="12.75">
      <c r="D25" s="7"/>
      <c r="E25" s="10"/>
      <c r="F25" s="10"/>
      <c r="G25" s="10" t="s">
        <v>6</v>
      </c>
      <c r="H25" s="10"/>
      <c r="I25" s="12"/>
      <c r="J25" s="10"/>
      <c r="K25" s="12"/>
      <c r="L25" s="9"/>
    </row>
    <row r="26" spans="4:12" ht="12.75">
      <c r="D26" s="7"/>
      <c r="E26" s="10">
        <v>60</v>
      </c>
      <c r="F26" s="10"/>
      <c r="G26" s="10">
        <f t="shared" si="0"/>
        <v>600</v>
      </c>
      <c r="H26" s="10"/>
      <c r="I26" s="12">
        <f t="shared" si="1"/>
        <v>66.66666666666667</v>
      </c>
      <c r="J26" s="10"/>
      <c r="K26" s="12">
        <f>K14*I26/100</f>
        <v>266.6666666666667</v>
      </c>
      <c r="L26" s="9"/>
    </row>
    <row r="27" spans="4:12" ht="12.75">
      <c r="D27" s="7"/>
      <c r="E27" s="10"/>
      <c r="F27" s="10"/>
      <c r="G27" s="10" t="s">
        <v>6</v>
      </c>
      <c r="H27" s="10"/>
      <c r="I27" s="12"/>
      <c r="J27" s="10"/>
      <c r="K27" s="12"/>
      <c r="L27" s="9"/>
    </row>
    <row r="28" spans="4:12" ht="12.75">
      <c r="D28" s="7"/>
      <c r="E28" s="10">
        <v>55</v>
      </c>
      <c r="F28" s="10"/>
      <c r="G28" s="10">
        <f t="shared" si="0"/>
        <v>550</v>
      </c>
      <c r="H28" s="10"/>
      <c r="I28" s="12">
        <f t="shared" si="1"/>
        <v>61.111111111111114</v>
      </c>
      <c r="J28" s="10"/>
      <c r="K28" s="12">
        <f>K14*I28/100</f>
        <v>244.44444444444446</v>
      </c>
      <c r="L28" s="9"/>
    </row>
    <row r="29" spans="4:12" ht="12.75">
      <c r="D29" s="7"/>
      <c r="E29" s="10"/>
      <c r="F29" s="10"/>
      <c r="G29" s="10" t="s">
        <v>6</v>
      </c>
      <c r="H29" s="10"/>
      <c r="I29" s="12"/>
      <c r="J29" s="10"/>
      <c r="K29" s="12"/>
      <c r="L29" s="9"/>
    </row>
    <row r="30" spans="4:12" ht="12.75">
      <c r="D30" s="7"/>
      <c r="E30" s="10">
        <v>50</v>
      </c>
      <c r="F30" s="10"/>
      <c r="G30" s="10">
        <f t="shared" si="0"/>
        <v>500</v>
      </c>
      <c r="H30" s="10"/>
      <c r="I30" s="12">
        <f t="shared" si="1"/>
        <v>55.55555555555556</v>
      </c>
      <c r="J30" s="10"/>
      <c r="K30" s="12">
        <f>K14*I30/100</f>
        <v>222.22222222222223</v>
      </c>
      <c r="L30" s="9"/>
    </row>
    <row r="31" spans="4:12" ht="13.5" thickBot="1">
      <c r="D31" s="7"/>
      <c r="E31" s="13"/>
      <c r="F31" s="13"/>
      <c r="G31" s="10" t="s">
        <v>6</v>
      </c>
      <c r="H31" s="13"/>
      <c r="I31" s="13"/>
      <c r="J31" s="13"/>
      <c r="K31" s="12"/>
      <c r="L31" s="9"/>
    </row>
    <row r="32" spans="4:12" ht="13.5" thickBot="1">
      <c r="D32" s="7"/>
      <c r="E32" s="21">
        <v>63</v>
      </c>
      <c r="F32" s="14"/>
      <c r="G32" s="10">
        <f t="shared" si="0"/>
        <v>630</v>
      </c>
      <c r="H32" s="15"/>
      <c r="I32" s="16">
        <f>100*E32/90</f>
        <v>70</v>
      </c>
      <c r="J32" s="17"/>
      <c r="K32" s="42">
        <f>K14*I32/100</f>
        <v>280</v>
      </c>
      <c r="L32" s="9"/>
    </row>
    <row r="33" spans="4:12" ht="12.75">
      <c r="D33" s="7"/>
      <c r="E33" s="8"/>
      <c r="F33" s="8"/>
      <c r="G33" s="8"/>
      <c r="H33" s="8"/>
      <c r="I33" s="8"/>
      <c r="J33" s="8"/>
      <c r="K33" s="8"/>
      <c r="L33" s="9"/>
    </row>
    <row r="34" spans="4:12" ht="13.5" thickBot="1">
      <c r="D34" s="18"/>
      <c r="E34" s="19"/>
      <c r="F34" s="19"/>
      <c r="G34" s="19"/>
      <c r="H34" s="19"/>
      <c r="I34" s="19"/>
      <c r="J34" s="19"/>
      <c r="K34" s="19"/>
      <c r="L34" s="20"/>
    </row>
    <row r="35" ht="13.5" thickTop="1"/>
  </sheetData>
  <sheetProtection password="F4E3" sheet="1" objects="1" scenarios="1" selectLockedCells="1"/>
  <printOptions/>
  <pageMargins left="0.45" right="0.49" top="1" bottom="1" header="0.5" footer="0.5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dmomcilo</cp:lastModifiedBy>
  <cp:lastPrinted>2006-10-27T11:39:28Z</cp:lastPrinted>
  <dcterms:created xsi:type="dcterms:W3CDTF">2005-08-03T14:37:26Z</dcterms:created>
  <dcterms:modified xsi:type="dcterms:W3CDTF">2006-11-01T11:05:25Z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