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480" windowHeight="11640" tabRatio="290" activeTab="0"/>
  </bookViews>
  <sheets>
    <sheet name="U.S." sheetId="1" r:id="rId1"/>
    <sheet name="Metric" sheetId="2" r:id="rId2"/>
  </sheets>
  <definedNames/>
  <calcPr fullCalcOnLoad="1"/>
</workbook>
</file>

<file path=xl/comments1.xml><?xml version="1.0" encoding="utf-8"?>
<comments xmlns="http://schemas.openxmlformats.org/spreadsheetml/2006/main">
  <authors>
    <author>dmomcilo</author>
  </authors>
  <commentList>
    <comment ref="E7" authorId="0">
      <text>
        <r>
          <rPr>
            <b/>
            <sz val="8"/>
            <rFont val="Tahoma"/>
            <family val="0"/>
          </rPr>
          <t>Check 21 CFR 558 for BW limitations if any that may apply to a particular drug use level.</t>
        </r>
      </text>
    </comment>
  </commentList>
</comments>
</file>

<file path=xl/comments2.xml><?xml version="1.0" encoding="utf-8"?>
<comments xmlns="http://schemas.openxmlformats.org/spreadsheetml/2006/main">
  <authors>
    <author>dmomcilo</author>
  </authors>
  <commentList>
    <comment ref="C7" authorId="0">
      <text>
        <r>
          <rPr>
            <b/>
            <sz val="8"/>
            <rFont val="Tahoma"/>
            <family val="0"/>
          </rPr>
          <t>Check 21 CFR 558 for BW limitations if any that may apply to a particular drug use level.</t>
        </r>
      </text>
    </comment>
    <comment ref="M6" authorId="0">
      <text>
        <r>
          <rPr>
            <b/>
            <sz val="8"/>
            <rFont val="Tahoma"/>
            <family val="0"/>
          </rPr>
          <t>Metric ton</t>
        </r>
        <r>
          <rPr>
            <sz val="8"/>
            <rFont val="Tahoma"/>
            <family val="0"/>
          </rPr>
          <t xml:space="preserve">
</t>
        </r>
      </text>
    </comment>
  </commentList>
</comments>
</file>

<file path=xl/sharedStrings.xml><?xml version="1.0" encoding="utf-8"?>
<sst xmlns="http://schemas.openxmlformats.org/spreadsheetml/2006/main" count="59" uniqueCount="21">
  <si>
    <t>Drug intake</t>
  </si>
  <si>
    <t>Feed intake</t>
  </si>
  <si>
    <t xml:space="preserve">Drug concentration in feed </t>
  </si>
  <si>
    <t>BW</t>
  </si>
  <si>
    <t>DMI</t>
  </si>
  <si>
    <t>As fed</t>
  </si>
  <si>
    <t>DM %</t>
  </si>
  <si>
    <t>g/ton</t>
  </si>
  <si>
    <t>lb</t>
  </si>
  <si>
    <t>% BW</t>
  </si>
  <si>
    <t xml:space="preserve"> </t>
  </si>
  <si>
    <t>minimum</t>
  </si>
  <si>
    <t>maximum</t>
  </si>
  <si>
    <t>mg/lb feed</t>
  </si>
  <si>
    <t>a</t>
  </si>
  <si>
    <t>b</t>
  </si>
  <si>
    <t>a1</t>
  </si>
  <si>
    <t>b1</t>
  </si>
  <si>
    <t xml:space="preserve">minimum </t>
  </si>
  <si>
    <t>kg</t>
  </si>
  <si>
    <t>mg/kg feed</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</si>
</sst>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12">
    <font>
      <sz val="10"/>
      <name val="Arial"/>
      <family val="0"/>
    </font>
    <font>
      <b/>
      <sz val="10"/>
      <name val="Arial"/>
      <family val="2"/>
    </font>
    <font>
      <b/>
      <sz val="8"/>
      <name val="Tahoma"/>
      <family val="0"/>
    </font>
    <font>
      <sz val="8"/>
      <name val="Arial"/>
      <family val="0"/>
    </font>
    <font>
      <u val="single"/>
      <sz val="10"/>
      <color indexed="12"/>
      <name val="Arial"/>
      <family val="0"/>
    </font>
    <font>
      <u val="single"/>
      <sz val="10"/>
      <color indexed="36"/>
      <name val="Arial"/>
      <family val="0"/>
    </font>
    <font>
      <b/>
      <sz val="10"/>
      <color indexed="10"/>
      <name val="Arial"/>
      <family val="2"/>
    </font>
    <font>
      <b/>
      <u val="single"/>
      <sz val="10"/>
      <name val="Arial"/>
      <family val="2"/>
    </font>
    <font>
      <sz val="8"/>
      <name val="Tahoma"/>
      <family val="0"/>
    </font>
    <font>
      <b/>
      <u val="single"/>
      <sz val="9"/>
      <name val="Arial"/>
      <family val="2"/>
    </font>
    <font>
      <b/>
      <sz val="9"/>
      <name val="Arial"/>
      <family val="2"/>
    </font>
    <font>
      <b/>
      <sz val="8"/>
      <name val="Arial"/>
      <family val="2"/>
    </font>
  </fonts>
  <fills count="5">
    <fill>
      <patternFill/>
    </fill>
    <fill>
      <patternFill patternType="gray125"/>
    </fill>
    <fill>
      <patternFill patternType="solid">
        <fgColor indexed="42"/>
        <bgColor indexed="64"/>
      </patternFill>
    </fill>
    <fill>
      <patternFill patternType="solid">
        <fgColor indexed="43"/>
        <bgColor indexed="64"/>
      </patternFill>
    </fill>
    <fill>
      <patternFill patternType="solid">
        <fgColor indexed="41"/>
        <bgColor indexed="64"/>
      </patternFill>
    </fill>
  </fills>
  <borders count="10">
    <border>
      <left/>
      <right/>
      <top/>
      <bottom/>
      <diagonal/>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n"/>
      <right style="thin"/>
      <top style="thin"/>
      <bottom style="thin"/>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21">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1" fillId="2" borderId="4" xfId="0" applyFont="1" applyFill="1" applyBorder="1" applyAlignment="1" applyProtection="1">
      <alignment horizontal="center"/>
      <protection locked="0"/>
    </xf>
    <xf numFmtId="0" fontId="1" fillId="2" borderId="4" xfId="0" applyFont="1" applyFill="1" applyBorder="1" applyAlignment="1" applyProtection="1">
      <alignment/>
      <protection locked="0"/>
    </xf>
    <xf numFmtId="0" fontId="1" fillId="0" borderId="5" xfId="0" applyFont="1" applyFill="1" applyBorder="1" applyAlignment="1">
      <alignment/>
    </xf>
    <xf numFmtId="0" fontId="1" fillId="0" borderId="0" xfId="0" applyFont="1" applyFill="1" applyBorder="1" applyAlignment="1">
      <alignment/>
    </xf>
    <xf numFmtId="0" fontId="1" fillId="0" borderId="6" xfId="0" applyFont="1" applyFill="1" applyBorder="1" applyAlignment="1">
      <alignment/>
    </xf>
    <xf numFmtId="0" fontId="1" fillId="0" borderId="0" xfId="0" applyFont="1" applyFill="1" applyBorder="1" applyAlignment="1">
      <alignment horizontal="center"/>
    </xf>
    <xf numFmtId="164" fontId="1" fillId="0" borderId="0" xfId="0" applyNumberFormat="1" applyFont="1" applyFill="1" applyBorder="1" applyAlignment="1">
      <alignment/>
    </xf>
    <xf numFmtId="0" fontId="1" fillId="0" borderId="7" xfId="0" applyFont="1" applyFill="1" applyBorder="1" applyAlignment="1">
      <alignment/>
    </xf>
    <xf numFmtId="0" fontId="1" fillId="0" borderId="8" xfId="0" applyFont="1" applyFill="1" applyBorder="1" applyAlignment="1">
      <alignment/>
    </xf>
    <xf numFmtId="0" fontId="1" fillId="0" borderId="9" xfId="0" applyFont="1" applyFill="1" applyBorder="1" applyAlignment="1">
      <alignment/>
    </xf>
    <xf numFmtId="2" fontId="1" fillId="3" borderId="0" xfId="0" applyNumberFormat="1" applyFont="1" applyFill="1" applyBorder="1" applyAlignment="1">
      <alignment horizontal="center"/>
    </xf>
    <xf numFmtId="2" fontId="1" fillId="4" borderId="0" xfId="0" applyNumberFormat="1" applyFont="1" applyFill="1" applyBorder="1" applyAlignment="1">
      <alignment horizontal="center"/>
    </xf>
    <xf numFmtId="164" fontId="1" fillId="4" borderId="0" xfId="0" applyNumberFormat="1" applyFont="1" applyFill="1" applyBorder="1" applyAlignment="1">
      <alignment horizontal="center"/>
    </xf>
    <xf numFmtId="164" fontId="1" fillId="3" borderId="0" xfId="0" applyNumberFormat="1" applyFont="1" applyFill="1" applyBorder="1" applyAlignment="1">
      <alignment horizontal="center"/>
    </xf>
    <xf numFmtId="0" fontId="6" fillId="0" borderId="0" xfId="0" applyFont="1" applyFill="1" applyBorder="1" applyAlignment="1">
      <alignment horizontal="center"/>
    </xf>
    <xf numFmtId="0" fontId="6" fillId="0" borderId="0" xfId="0" applyFont="1" applyAlignment="1">
      <alignment horizontal="center"/>
    </xf>
    <xf numFmtId="0" fontId="1" fillId="0" borderId="0"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0</xdr:row>
      <xdr:rowOff>104775</xdr:rowOff>
    </xdr:from>
    <xdr:to>
      <xdr:col>17</xdr:col>
      <xdr:colOff>0</xdr:colOff>
      <xdr:row>1</xdr:row>
      <xdr:rowOff>161925</xdr:rowOff>
    </xdr:to>
    <xdr:sp>
      <xdr:nvSpPr>
        <xdr:cNvPr id="1" name="TextBox 1"/>
        <xdr:cNvSpPr txBox="1">
          <a:spLocks noChangeArrowheads="1"/>
        </xdr:cNvSpPr>
      </xdr:nvSpPr>
      <xdr:spPr>
        <a:xfrm>
          <a:off x="19050" y="104775"/>
          <a:ext cx="7772400" cy="219075"/>
        </a:xfrm>
        <a:prstGeom prst="rect">
          <a:avLst/>
        </a:prstGeom>
        <a:solidFill>
          <a:srgbClr val="FFFFFF"/>
        </a:solidFill>
        <a:ln w="38100"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Calculating the drug concentration in feed where only mg/head/day is set by regulation</a:t>
          </a:r>
        </a:p>
      </xdr:txBody>
    </xdr:sp>
    <xdr:clientData/>
  </xdr:twoCellAnchor>
  <xdr:twoCellAnchor>
    <xdr:from>
      <xdr:col>3</xdr:col>
      <xdr:colOff>0</xdr:colOff>
      <xdr:row>32</xdr:row>
      <xdr:rowOff>57150</xdr:rowOff>
    </xdr:from>
    <xdr:to>
      <xdr:col>17</xdr:col>
      <xdr:colOff>0</xdr:colOff>
      <xdr:row>42</xdr:row>
      <xdr:rowOff>142875</xdr:rowOff>
    </xdr:to>
    <xdr:sp>
      <xdr:nvSpPr>
        <xdr:cNvPr id="2" name="TextBox 4"/>
        <xdr:cNvSpPr txBox="1">
          <a:spLocks noChangeArrowheads="1"/>
        </xdr:cNvSpPr>
      </xdr:nvSpPr>
      <xdr:spPr>
        <a:xfrm>
          <a:off x="9525" y="5267325"/>
          <a:ext cx="7781925" cy="1714500"/>
        </a:xfrm>
        <a:prstGeom prst="rect">
          <a:avLst/>
        </a:prstGeom>
        <a:solidFill>
          <a:srgbClr val="FFCC99"/>
        </a:solidFill>
        <a:ln w="25400" cmpd="sng">
          <a:solidFill>
            <a:srgbClr val="000000"/>
          </a:solidFill>
          <a:headEnd type="none"/>
          <a:tailEnd type="none"/>
        </a:ln>
      </xdr:spPr>
      <xdr:txBody>
        <a:bodyPr vertOverflow="clip" wrap="square"/>
        <a:p>
          <a:pPr algn="l">
            <a:defRPr/>
          </a:pPr>
          <a:r>
            <a:rPr lang="en-US" cap="none" sz="900" b="1" i="0" u="sng" baseline="0">
              <a:latin typeface="Arial"/>
              <a:ea typeface="Arial"/>
              <a:cs typeface="Arial"/>
            </a:rPr>
            <a:t>Purpose:</a:t>
          </a:r>
          <a:r>
            <a:rPr lang="en-US" cap="none" sz="900" b="1" i="0" u="none" baseline="0">
              <a:latin typeface="Arial"/>
              <a:ea typeface="Arial"/>
              <a:cs typeface="Arial"/>
            </a:rPr>
            <a:t> some regulations specify an amount of a drug to be fed to an animal per head per day without specifying the drug level in the feed necessary to deliver the desired amount of the drug. This calculator is intended for determining drug concentrations in feeds necessary to deliver the minimum and maximum levels of a drug in mg/head/day.  
</a:t>
          </a:r>
          <a:r>
            <a:rPr lang="en-US" cap="none" sz="900" b="1" i="0" u="sng" baseline="0">
              <a:latin typeface="Arial"/>
              <a:ea typeface="Arial"/>
              <a:cs typeface="Arial"/>
            </a:rPr>
            <a:t>Example:</a:t>
          </a:r>
          <a:r>
            <a:rPr lang="en-US" cap="none" sz="900" b="1" i="0" u="none" baseline="0">
              <a:latin typeface="Arial"/>
              <a:ea typeface="Arial"/>
              <a:cs typeface="Arial"/>
            </a:rPr>
            <a:t> you intend to prepare feed containing the drug lasalocid for use in pasture cattle, as described in 21 CFR 558.311(e)(1)(ix). The drug is to be delivered at the rate of not less than 60 and not more than 300 mg/head/day. First you set the drug level minimum at 60 mg/head/day (column a) and the maximum at 300 mg/head/day (column b). Adjust DM if necessary. The results are immediately available for certain BW categories of animals consuming between 2 and 4 % DM of their BW. The results in column a show the concentration of the drug in mg/lb of feed as fed, and g/ton of feed in column a1 for the minimum drug intake. The same is for the maximum drug intake, but the results are in columns b and b1. The bottom row allows you to calculate drug levels for animals differing in BW and DMI from those offered in the table.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Box 1"/>
        <xdr:cNvSpPr txBox="1">
          <a:spLocks noChangeArrowheads="1"/>
        </xdr:cNvSpPr>
      </xdr:nvSpPr>
      <xdr:spPr>
        <a:xfrm>
          <a:off x="0" y="0"/>
          <a:ext cx="0" cy="0"/>
        </a:xfrm>
        <a:prstGeom prst="rect">
          <a:avLst/>
        </a:prstGeom>
        <a:solidFill>
          <a:srgbClr val="FFFFFF"/>
        </a:solidFill>
        <a:ln w="38100"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Calculating the drug concentration in feed where only mg/head/day is set by regulation</a:t>
          </a:r>
        </a:p>
      </xdr:txBody>
    </xdr:sp>
    <xdr:clientData/>
  </xdr:twoCellAnchor>
  <xdr:twoCellAnchor>
    <xdr:from>
      <xdr:col>0</xdr:col>
      <xdr:colOff>0</xdr:colOff>
      <xdr:row>30</xdr:row>
      <xdr:rowOff>161925</xdr:rowOff>
    </xdr:from>
    <xdr:to>
      <xdr:col>0</xdr:col>
      <xdr:colOff>0</xdr:colOff>
      <xdr:row>41</xdr:row>
      <xdr:rowOff>28575</xdr:rowOff>
    </xdr:to>
    <xdr:sp>
      <xdr:nvSpPr>
        <xdr:cNvPr id="2" name="TextBox 2"/>
        <xdr:cNvSpPr txBox="1">
          <a:spLocks noChangeArrowheads="1"/>
        </xdr:cNvSpPr>
      </xdr:nvSpPr>
      <xdr:spPr>
        <a:xfrm>
          <a:off x="0" y="5038725"/>
          <a:ext cx="0" cy="1666875"/>
        </a:xfrm>
        <a:prstGeom prst="rect">
          <a:avLst/>
        </a:prstGeom>
        <a:solidFill>
          <a:srgbClr val="FFCC99"/>
        </a:solidFill>
        <a:ln w="25400" cmpd="sng">
          <a:solidFill>
            <a:srgbClr val="000000"/>
          </a:solidFill>
          <a:headEnd type="none"/>
          <a:tailEnd type="none"/>
        </a:ln>
      </xdr:spPr>
      <xdr:txBody>
        <a:bodyPr vertOverflow="clip" wrap="square"/>
        <a:p>
          <a:pPr algn="l">
            <a:defRPr/>
          </a:pPr>
          <a:r>
            <a:rPr lang="en-US" cap="none" sz="1000" b="1" i="0" u="sng" baseline="0">
              <a:latin typeface="Arial"/>
              <a:ea typeface="Arial"/>
              <a:cs typeface="Arial"/>
            </a:rPr>
            <a:t>Purpose:</a:t>
          </a:r>
          <a:r>
            <a:rPr lang="en-US" cap="none" sz="1000" b="1" i="0" u="none" baseline="0">
              <a:latin typeface="Arial"/>
              <a:ea typeface="Arial"/>
              <a:cs typeface="Arial"/>
            </a:rPr>
            <a:t> some regulations specify an amount of a drug to be fed to an animal per head per day without specifying the drug level in the feed necessary to deliver the desired amount of the drug. This calculator is intended for determining drug concentrations in feeds necessary to deliver the minimum and maximum levels of a drug in mg/head/day.  
</a:t>
          </a:r>
          <a:r>
            <a:rPr lang="en-US" cap="none" sz="1000" b="1" i="0" u="sng" baseline="0">
              <a:latin typeface="Arial"/>
              <a:ea typeface="Arial"/>
              <a:cs typeface="Arial"/>
            </a:rPr>
            <a:t>Example:</a:t>
          </a:r>
          <a:r>
            <a:rPr lang="en-US" cap="none" sz="1000" b="1" i="0" u="none" baseline="0">
              <a:latin typeface="Arial"/>
              <a:ea typeface="Arial"/>
              <a:cs typeface="Arial"/>
            </a:rPr>
            <a:t> you intend to prepare feed containing the drug lasalocid for use in pasture cattle, as described in 21 CFR 558.311(e)(1)(ix). The drug is to be delivered at the rate of not less than 60 and not more than 300 mg/head/day. First you set the drug level minimum at 60 mg/head/day (column a) and the maximum at 300 mg/head/day (column b). Adjust DM if necessary. The results are immediately available for certain BW categories of animals consuming between 2 and 4 % DM of their BW. The results in column a show the concentration of the drug in mg/lb of feed as fed, and g/ton of feed in column a1 for the minimum drug intake. The same is for the maximum drug intake, but the results are in columns b and b1. The bottom row allows you to calculate drug levels for animals differing in BW and DMI from those offered in the table.</a:t>
          </a:r>
        </a:p>
      </xdr:txBody>
    </xdr:sp>
    <xdr:clientData/>
  </xdr:twoCellAnchor>
  <xdr:twoCellAnchor>
    <xdr:from>
      <xdr:col>1</xdr:col>
      <xdr:colOff>9525</xdr:colOff>
      <xdr:row>0</xdr:row>
      <xdr:rowOff>104775</xdr:rowOff>
    </xdr:from>
    <xdr:to>
      <xdr:col>15</xdr:col>
      <xdr:colOff>0</xdr:colOff>
      <xdr:row>1</xdr:row>
      <xdr:rowOff>161925</xdr:rowOff>
    </xdr:to>
    <xdr:sp>
      <xdr:nvSpPr>
        <xdr:cNvPr id="3" name="TextBox 8"/>
        <xdr:cNvSpPr txBox="1">
          <a:spLocks noChangeArrowheads="1"/>
        </xdr:cNvSpPr>
      </xdr:nvSpPr>
      <xdr:spPr>
        <a:xfrm>
          <a:off x="9525" y="104775"/>
          <a:ext cx="7658100" cy="219075"/>
        </a:xfrm>
        <a:prstGeom prst="rect">
          <a:avLst/>
        </a:prstGeom>
        <a:solidFill>
          <a:srgbClr val="FFFFFF"/>
        </a:solidFill>
        <a:ln w="38100"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Calculating the drug concentration in feed where only mg/head/day is set by regulation</a:t>
          </a:r>
        </a:p>
      </xdr:txBody>
    </xdr:sp>
    <xdr:clientData/>
  </xdr:twoCellAnchor>
  <xdr:twoCellAnchor>
    <xdr:from>
      <xdr:col>0</xdr:col>
      <xdr:colOff>0</xdr:colOff>
      <xdr:row>32</xdr:row>
      <xdr:rowOff>47625</xdr:rowOff>
    </xdr:from>
    <xdr:to>
      <xdr:col>15</xdr:col>
      <xdr:colOff>28575</xdr:colOff>
      <xdr:row>42</xdr:row>
      <xdr:rowOff>152400</xdr:rowOff>
    </xdr:to>
    <xdr:sp>
      <xdr:nvSpPr>
        <xdr:cNvPr id="4" name="TextBox 9"/>
        <xdr:cNvSpPr txBox="1">
          <a:spLocks noChangeArrowheads="1"/>
        </xdr:cNvSpPr>
      </xdr:nvSpPr>
      <xdr:spPr>
        <a:xfrm>
          <a:off x="0" y="5257800"/>
          <a:ext cx="7696200" cy="1733550"/>
        </a:xfrm>
        <a:prstGeom prst="rect">
          <a:avLst/>
        </a:prstGeom>
        <a:solidFill>
          <a:srgbClr val="FFCC99"/>
        </a:solidFill>
        <a:ln w="25400" cmpd="sng">
          <a:solidFill>
            <a:srgbClr val="000000"/>
          </a:solidFill>
          <a:headEnd type="none"/>
          <a:tailEnd type="none"/>
        </a:ln>
      </xdr:spPr>
      <xdr:txBody>
        <a:bodyPr vertOverflow="clip" wrap="square"/>
        <a:p>
          <a:pPr algn="l">
            <a:defRPr/>
          </a:pPr>
          <a:r>
            <a:rPr lang="en-US" cap="none" sz="900" b="1" i="0" u="sng" baseline="0">
              <a:latin typeface="Arial"/>
              <a:ea typeface="Arial"/>
              <a:cs typeface="Arial"/>
            </a:rPr>
            <a:t>Purpose:</a:t>
          </a:r>
          <a:r>
            <a:rPr lang="en-US" cap="none" sz="900" b="1" i="0" u="none" baseline="0">
              <a:latin typeface="Arial"/>
              <a:ea typeface="Arial"/>
              <a:cs typeface="Arial"/>
            </a:rPr>
            <a:t> some regulations specify an amount of a drug to be fed to an animal per head per day without specifying the drug level in the feed necessary to deliver the desired amount of the drug. This calculator is intended for determining drug concentrations in the metric system of units in feeds necessary to deliver the minimum and maximum levels of a drug in mg/head/day.  
</a:t>
          </a:r>
          <a:r>
            <a:rPr lang="en-US" cap="none" sz="900" b="1" i="0" u="sng" baseline="0">
              <a:latin typeface="Arial"/>
              <a:ea typeface="Arial"/>
              <a:cs typeface="Arial"/>
            </a:rPr>
            <a:t>Example:</a:t>
          </a:r>
          <a:r>
            <a:rPr lang="en-US" cap="none" sz="900" b="1" i="0" u="none" baseline="0">
              <a:latin typeface="Arial"/>
              <a:ea typeface="Arial"/>
              <a:cs typeface="Arial"/>
            </a:rPr>
            <a:t> metric units are used here to describe what it would take to prepare feed containing the drug lasalocid for use in pasture cattle, as described in 21 CFR 558.311(e)(1)(ix). The drug is to be delivered at the rate of not less than 60 and not more than 300 mg/head/day. First you set the drug level minimum at 60 mg/head/day (column a) and the maximum at 300 mg/head/day (column b). Adjust DM if necessary. The results are immediately available for certain BW categories of animals consuming between 2 and 4 % DM of their BW. The results in column a show the concentration of the drug in mg/kg of feed as fed, and g/ton of feed in column a1 for the minimum drug intake. The same is for the maximum drug intake, but the results are in columns b and b1. The bottom row allows you to calculate drug levels for animals differing in BW and DMI from those offered in the table.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1"/>
  </sheetPr>
  <dimension ref="C3:S33"/>
  <sheetViews>
    <sheetView tabSelected="1" workbookViewId="0" topLeftCell="A1">
      <selection activeCell="L8" sqref="L8"/>
    </sheetView>
  </sheetViews>
  <sheetFormatPr defaultColWidth="9.140625" defaultRowHeight="12.75"/>
  <cols>
    <col min="1" max="1" width="0.13671875" style="0" customWidth="1"/>
    <col min="2" max="3" width="0" style="0" hidden="1" customWidth="1"/>
    <col min="6" max="6" width="4.421875" style="0" customWidth="1"/>
    <col min="7" max="7" width="7.421875" style="0" customWidth="1"/>
    <col min="8" max="8" width="7.140625" style="0" customWidth="1"/>
    <col min="9" max="9" width="8.00390625" style="0" customWidth="1"/>
    <col min="10" max="10" width="6.7109375" style="0" customWidth="1"/>
    <col min="11" max="11" width="4.7109375" style="0" customWidth="1"/>
    <col min="12" max="13" width="10.421875" style="0" customWidth="1"/>
    <col min="14" max="14" width="5.140625" style="0" customWidth="1"/>
    <col min="15" max="15" width="12.57421875" style="0" customWidth="1"/>
    <col min="16" max="16" width="13.140625" style="0" customWidth="1"/>
    <col min="17" max="17" width="8.28125" style="0" customWidth="1"/>
  </cols>
  <sheetData>
    <row r="2" ht="13.5" thickBot="1"/>
    <row r="3" spans="4:17" ht="13.5" thickTop="1">
      <c r="D3" s="1"/>
      <c r="E3" s="2"/>
      <c r="F3" s="2"/>
      <c r="G3" s="2"/>
      <c r="H3" s="2"/>
      <c r="I3" s="2"/>
      <c r="J3" s="2"/>
      <c r="K3" s="2"/>
      <c r="L3" s="2"/>
      <c r="M3" s="2"/>
      <c r="N3" s="2"/>
      <c r="O3" s="2"/>
      <c r="P3" s="2"/>
      <c r="Q3" s="3"/>
    </row>
    <row r="4" spans="4:17" ht="12.75">
      <c r="D4" s="6"/>
      <c r="E4" s="7"/>
      <c r="F4" s="7"/>
      <c r="G4" s="7"/>
      <c r="H4" s="7"/>
      <c r="I4" s="7"/>
      <c r="J4" s="7"/>
      <c r="K4" s="7"/>
      <c r="L4" s="18" t="s">
        <v>14</v>
      </c>
      <c r="M4" s="19" t="s">
        <v>15</v>
      </c>
      <c r="N4" s="18"/>
      <c r="O4" s="18" t="s">
        <v>16</v>
      </c>
      <c r="P4" s="18" t="s">
        <v>17</v>
      </c>
      <c r="Q4" s="8"/>
    </row>
    <row r="5" spans="4:17" ht="12.75">
      <c r="D5" s="6"/>
      <c r="E5" s="7"/>
      <c r="F5" s="7"/>
      <c r="G5" s="20" t="s">
        <v>1</v>
      </c>
      <c r="H5" s="20"/>
      <c r="I5" s="20"/>
      <c r="J5" s="9"/>
      <c r="L5" s="20" t="s">
        <v>0</v>
      </c>
      <c r="M5" s="20"/>
      <c r="N5" s="7"/>
      <c r="O5" s="20" t="s">
        <v>2</v>
      </c>
      <c r="P5" s="20"/>
      <c r="Q5" s="8"/>
    </row>
    <row r="6" spans="4:17" ht="12.75">
      <c r="D6" s="6"/>
      <c r="E6" s="7"/>
      <c r="F6" s="7"/>
      <c r="I6" s="7"/>
      <c r="J6" s="7"/>
      <c r="K6" s="7"/>
      <c r="L6" s="20" t="s">
        <v>13</v>
      </c>
      <c r="M6" s="20"/>
      <c r="N6" s="7"/>
      <c r="O6" s="20" t="s">
        <v>7</v>
      </c>
      <c r="P6" s="20"/>
      <c r="Q6" s="8"/>
    </row>
    <row r="7" spans="4:17" ht="12.75">
      <c r="D7" s="6"/>
      <c r="E7" s="9" t="s">
        <v>3</v>
      </c>
      <c r="F7" s="7"/>
      <c r="G7" s="9" t="s">
        <v>4</v>
      </c>
      <c r="H7" s="9" t="s">
        <v>4</v>
      </c>
      <c r="I7" s="9" t="s">
        <v>5</v>
      </c>
      <c r="J7" s="9" t="s">
        <v>6</v>
      </c>
      <c r="L7" s="9" t="s">
        <v>11</v>
      </c>
      <c r="M7" s="9" t="s">
        <v>12</v>
      </c>
      <c r="N7" s="7"/>
      <c r="O7" s="9" t="s">
        <v>18</v>
      </c>
      <c r="P7" s="9" t="s">
        <v>12</v>
      </c>
      <c r="Q7" s="8"/>
    </row>
    <row r="8" spans="4:17" ht="12.75">
      <c r="D8" s="6"/>
      <c r="E8" s="9" t="s">
        <v>8</v>
      </c>
      <c r="F8" s="7"/>
      <c r="G8" s="9" t="s">
        <v>9</v>
      </c>
      <c r="H8" s="9" t="s">
        <v>8</v>
      </c>
      <c r="I8" s="9" t="s">
        <v>8</v>
      </c>
      <c r="J8" s="4">
        <v>90</v>
      </c>
      <c r="L8" s="4">
        <v>60</v>
      </c>
      <c r="M8" s="4">
        <v>300</v>
      </c>
      <c r="N8" s="7"/>
      <c r="O8" s="7"/>
      <c r="P8" s="7"/>
      <c r="Q8" s="8"/>
    </row>
    <row r="9" spans="4:17" ht="12.75">
      <c r="D9" s="6"/>
      <c r="E9" s="7"/>
      <c r="F9" s="7"/>
      <c r="G9" s="9"/>
      <c r="H9" s="9"/>
      <c r="I9" s="7"/>
      <c r="J9" s="7"/>
      <c r="L9" s="9"/>
      <c r="M9" s="9"/>
      <c r="N9" s="7"/>
      <c r="O9" s="7"/>
      <c r="P9" s="7"/>
      <c r="Q9" s="8"/>
    </row>
    <row r="10" spans="4:17" ht="12.75">
      <c r="D10" s="6"/>
      <c r="E10" s="7">
        <v>200</v>
      </c>
      <c r="F10" s="7"/>
      <c r="G10" s="9">
        <v>2</v>
      </c>
      <c r="H10" s="9">
        <f>E10*G10/100</f>
        <v>4</v>
      </c>
      <c r="I10" s="10">
        <f>H10/J8*100</f>
        <v>4.444444444444445</v>
      </c>
      <c r="J10" s="10"/>
      <c r="L10" s="15">
        <f>$L$8/I10</f>
        <v>13.5</v>
      </c>
      <c r="M10" s="14">
        <f>$M$8/I10</f>
        <v>67.5</v>
      </c>
      <c r="N10" s="7"/>
      <c r="O10" s="16">
        <f aca="true" t="shared" si="0" ref="O10:P12">L10*2</f>
        <v>27</v>
      </c>
      <c r="P10" s="17">
        <f t="shared" si="0"/>
        <v>135</v>
      </c>
      <c r="Q10" s="8"/>
    </row>
    <row r="11" spans="4:17" ht="12.75">
      <c r="D11" s="6"/>
      <c r="E11" s="7"/>
      <c r="F11" s="7"/>
      <c r="G11" s="9">
        <v>3</v>
      </c>
      <c r="H11" s="9">
        <f>E10*G11/100</f>
        <v>6</v>
      </c>
      <c r="I11" s="10">
        <f>H11/J8*100</f>
        <v>6.666666666666667</v>
      </c>
      <c r="J11" s="10"/>
      <c r="L11" s="15">
        <f aca="true" t="shared" si="1" ref="L11:L31">$L$8/I11</f>
        <v>9</v>
      </c>
      <c r="M11" s="14">
        <f aca="true" t="shared" si="2" ref="M11:M31">$M$8/I11</f>
        <v>45</v>
      </c>
      <c r="N11" s="7"/>
      <c r="O11" s="16">
        <f t="shared" si="0"/>
        <v>18</v>
      </c>
      <c r="P11" s="17">
        <f t="shared" si="0"/>
        <v>90</v>
      </c>
      <c r="Q11" s="8"/>
    </row>
    <row r="12" spans="4:17" ht="12.75">
      <c r="D12" s="6"/>
      <c r="E12" s="7"/>
      <c r="F12" s="7"/>
      <c r="G12" s="9">
        <v>4</v>
      </c>
      <c r="H12" s="9">
        <f>E10*G12/100</f>
        <v>8</v>
      </c>
      <c r="I12" s="10">
        <f>H12/J8*100</f>
        <v>8.88888888888889</v>
      </c>
      <c r="J12" s="10"/>
      <c r="L12" s="15">
        <f t="shared" si="1"/>
        <v>6.75</v>
      </c>
      <c r="M12" s="14">
        <f t="shared" si="2"/>
        <v>33.75</v>
      </c>
      <c r="N12" s="7"/>
      <c r="O12" s="16">
        <f t="shared" si="0"/>
        <v>13.5</v>
      </c>
      <c r="P12" s="17">
        <f t="shared" si="0"/>
        <v>67.5</v>
      </c>
      <c r="Q12" s="8"/>
    </row>
    <row r="13" spans="4:17" ht="12.75">
      <c r="D13" s="6"/>
      <c r="E13" s="7"/>
      <c r="F13" s="7"/>
      <c r="G13" s="9"/>
      <c r="H13" s="9"/>
      <c r="I13" s="10"/>
      <c r="J13" s="10"/>
      <c r="L13" s="15"/>
      <c r="M13" s="14"/>
      <c r="N13" s="7"/>
      <c r="O13" s="16" t="s">
        <v>10</v>
      </c>
      <c r="P13" s="17"/>
      <c r="Q13" s="8"/>
    </row>
    <row r="14" spans="4:17" ht="12.75">
      <c r="D14" s="6"/>
      <c r="E14" s="7">
        <v>400</v>
      </c>
      <c r="F14" s="9"/>
      <c r="G14" s="9">
        <v>2</v>
      </c>
      <c r="H14" s="9">
        <f>E14*G14/100</f>
        <v>8</v>
      </c>
      <c r="I14" s="10">
        <f>H14/J8*100</f>
        <v>8.88888888888889</v>
      </c>
      <c r="J14" s="10"/>
      <c r="L14" s="15">
        <f t="shared" si="1"/>
        <v>6.75</v>
      </c>
      <c r="M14" s="14">
        <f t="shared" si="2"/>
        <v>33.75</v>
      </c>
      <c r="N14" s="7"/>
      <c r="O14" s="16">
        <f aca="true" t="shared" si="3" ref="O14:P16">L14*2</f>
        <v>13.5</v>
      </c>
      <c r="P14" s="17">
        <f t="shared" si="3"/>
        <v>67.5</v>
      </c>
      <c r="Q14" s="8"/>
    </row>
    <row r="15" spans="4:17" ht="12.75">
      <c r="D15" s="6"/>
      <c r="E15" s="7"/>
      <c r="F15" s="7"/>
      <c r="G15" s="9">
        <v>3</v>
      </c>
      <c r="H15" s="9">
        <f>E14*G15/100</f>
        <v>12</v>
      </c>
      <c r="I15" s="10">
        <f>H15/J8*100</f>
        <v>13.333333333333334</v>
      </c>
      <c r="J15" s="10"/>
      <c r="L15" s="15">
        <f t="shared" si="1"/>
        <v>4.5</v>
      </c>
      <c r="M15" s="14">
        <f t="shared" si="2"/>
        <v>22.5</v>
      </c>
      <c r="N15" s="7"/>
      <c r="O15" s="16">
        <f t="shared" si="3"/>
        <v>9</v>
      </c>
      <c r="P15" s="17">
        <f t="shared" si="3"/>
        <v>45</v>
      </c>
      <c r="Q15" s="8"/>
    </row>
    <row r="16" spans="4:17" ht="12.75">
      <c r="D16" s="6"/>
      <c r="E16" s="7"/>
      <c r="F16" s="7"/>
      <c r="G16" s="9">
        <v>4</v>
      </c>
      <c r="H16" s="9">
        <f>E14*G16/100</f>
        <v>16</v>
      </c>
      <c r="I16" s="10">
        <f>H16/J8*100</f>
        <v>17.77777777777778</v>
      </c>
      <c r="J16" s="10"/>
      <c r="L16" s="15">
        <f t="shared" si="1"/>
        <v>3.375</v>
      </c>
      <c r="M16" s="14">
        <f t="shared" si="2"/>
        <v>16.875</v>
      </c>
      <c r="N16" s="7"/>
      <c r="O16" s="16">
        <f t="shared" si="3"/>
        <v>6.75</v>
      </c>
      <c r="P16" s="17">
        <f t="shared" si="3"/>
        <v>33.75</v>
      </c>
      <c r="Q16" s="8"/>
    </row>
    <row r="17" spans="4:17" ht="12.75">
      <c r="D17" s="6"/>
      <c r="E17" s="7"/>
      <c r="F17" s="7"/>
      <c r="G17" s="9"/>
      <c r="H17" s="9"/>
      <c r="I17" s="10"/>
      <c r="J17" s="10"/>
      <c r="L17" s="15"/>
      <c r="M17" s="14"/>
      <c r="N17" s="7"/>
      <c r="O17" s="16"/>
      <c r="P17" s="17"/>
      <c r="Q17" s="8"/>
    </row>
    <row r="18" spans="4:17" ht="12.75">
      <c r="D18" s="6"/>
      <c r="E18" s="7">
        <v>600</v>
      </c>
      <c r="F18" s="7"/>
      <c r="G18" s="9">
        <v>2</v>
      </c>
      <c r="H18" s="9">
        <f>E18*G18/100</f>
        <v>12</v>
      </c>
      <c r="I18" s="10">
        <f>H18/J8*100</f>
        <v>13.333333333333334</v>
      </c>
      <c r="J18" s="10"/>
      <c r="L18" s="15">
        <f t="shared" si="1"/>
        <v>4.5</v>
      </c>
      <c r="M18" s="14">
        <f t="shared" si="2"/>
        <v>22.5</v>
      </c>
      <c r="N18" s="7"/>
      <c r="O18" s="16">
        <f aca="true" t="shared" si="4" ref="O18:P20">L18*2</f>
        <v>9</v>
      </c>
      <c r="P18" s="17">
        <f t="shared" si="4"/>
        <v>45</v>
      </c>
      <c r="Q18" s="8"/>
    </row>
    <row r="19" spans="4:17" ht="12.75">
      <c r="D19" s="6"/>
      <c r="E19" s="7"/>
      <c r="F19" s="7"/>
      <c r="G19" s="9">
        <v>3</v>
      </c>
      <c r="H19" s="9">
        <f>E18*G19/100</f>
        <v>18</v>
      </c>
      <c r="I19" s="10">
        <f>H19/J8*100</f>
        <v>20</v>
      </c>
      <c r="J19" s="10"/>
      <c r="L19" s="15">
        <f t="shared" si="1"/>
        <v>3</v>
      </c>
      <c r="M19" s="14">
        <f t="shared" si="2"/>
        <v>15</v>
      </c>
      <c r="N19" s="7"/>
      <c r="O19" s="16">
        <f t="shared" si="4"/>
        <v>6</v>
      </c>
      <c r="P19" s="17">
        <f t="shared" si="4"/>
        <v>30</v>
      </c>
      <c r="Q19" s="8"/>
    </row>
    <row r="20" spans="4:17" ht="12.75">
      <c r="D20" s="6"/>
      <c r="E20" s="7"/>
      <c r="F20" s="7"/>
      <c r="G20" s="9">
        <v>4</v>
      </c>
      <c r="H20" s="9">
        <f>E18*G20/100</f>
        <v>24</v>
      </c>
      <c r="I20" s="10">
        <f>H20/J8*100</f>
        <v>26.666666666666668</v>
      </c>
      <c r="J20" s="10"/>
      <c r="L20" s="15">
        <f t="shared" si="1"/>
        <v>2.25</v>
      </c>
      <c r="M20" s="14">
        <f t="shared" si="2"/>
        <v>11.25</v>
      </c>
      <c r="N20" s="7"/>
      <c r="O20" s="16">
        <f t="shared" si="4"/>
        <v>4.5</v>
      </c>
      <c r="P20" s="17">
        <f t="shared" si="4"/>
        <v>22.5</v>
      </c>
      <c r="Q20" s="8"/>
    </row>
    <row r="21" spans="4:17" ht="12.75">
      <c r="D21" s="6"/>
      <c r="E21" s="7"/>
      <c r="F21" s="7"/>
      <c r="G21" s="9"/>
      <c r="H21" s="9"/>
      <c r="I21" s="10"/>
      <c r="J21" s="10"/>
      <c r="L21" s="15"/>
      <c r="M21" s="14"/>
      <c r="N21" s="7"/>
      <c r="O21" s="16"/>
      <c r="P21" s="17"/>
      <c r="Q21" s="8"/>
    </row>
    <row r="22" spans="4:17" ht="12.75">
      <c r="D22" s="6"/>
      <c r="E22" s="7">
        <v>800</v>
      </c>
      <c r="F22" s="7"/>
      <c r="G22" s="9">
        <v>2</v>
      </c>
      <c r="H22" s="9">
        <f>E22*G22/100</f>
        <v>16</v>
      </c>
      <c r="I22" s="10">
        <f>H22/J8*100</f>
        <v>17.77777777777778</v>
      </c>
      <c r="J22" s="10"/>
      <c r="L22" s="15">
        <f t="shared" si="1"/>
        <v>3.375</v>
      </c>
      <c r="M22" s="14">
        <f t="shared" si="2"/>
        <v>16.875</v>
      </c>
      <c r="N22" s="7"/>
      <c r="O22" s="16">
        <f aca="true" t="shared" si="5" ref="O22:P24">L22*2</f>
        <v>6.75</v>
      </c>
      <c r="P22" s="17">
        <f t="shared" si="5"/>
        <v>33.75</v>
      </c>
      <c r="Q22" s="8"/>
    </row>
    <row r="23" spans="4:17" ht="12.75">
      <c r="D23" s="6"/>
      <c r="E23" s="7"/>
      <c r="F23" s="7"/>
      <c r="G23" s="9">
        <v>3</v>
      </c>
      <c r="H23" s="9">
        <f>E22*G23/100</f>
        <v>24</v>
      </c>
      <c r="I23" s="10">
        <f>H23/J8*100</f>
        <v>26.666666666666668</v>
      </c>
      <c r="J23" s="10"/>
      <c r="L23" s="15">
        <f t="shared" si="1"/>
        <v>2.25</v>
      </c>
      <c r="M23" s="14">
        <f t="shared" si="2"/>
        <v>11.25</v>
      </c>
      <c r="N23" s="7"/>
      <c r="O23" s="16">
        <f t="shared" si="5"/>
        <v>4.5</v>
      </c>
      <c r="P23" s="17">
        <f t="shared" si="5"/>
        <v>22.5</v>
      </c>
      <c r="Q23" s="8"/>
    </row>
    <row r="24" spans="4:19" ht="12.75">
      <c r="D24" s="6"/>
      <c r="E24" s="7"/>
      <c r="F24" s="7"/>
      <c r="G24" s="9">
        <v>4</v>
      </c>
      <c r="H24" s="9">
        <f>E22*G24/100</f>
        <v>32</v>
      </c>
      <c r="I24" s="10">
        <f>H24/J8*100</f>
        <v>35.55555555555556</v>
      </c>
      <c r="J24" s="10"/>
      <c r="L24" s="15">
        <f t="shared" si="1"/>
        <v>1.6875</v>
      </c>
      <c r="M24" s="14">
        <f t="shared" si="2"/>
        <v>8.4375</v>
      </c>
      <c r="N24" s="7"/>
      <c r="O24" s="16">
        <f t="shared" si="5"/>
        <v>3.375</v>
      </c>
      <c r="P24" s="17">
        <f t="shared" si="5"/>
        <v>16.875</v>
      </c>
      <c r="Q24" s="8"/>
      <c r="S24" t="s">
        <v>10</v>
      </c>
    </row>
    <row r="25" spans="4:17" ht="12.75">
      <c r="D25" s="6"/>
      <c r="E25" s="7"/>
      <c r="F25" s="7"/>
      <c r="G25" s="9"/>
      <c r="H25" s="9"/>
      <c r="I25" s="10"/>
      <c r="J25" s="10"/>
      <c r="L25" s="15"/>
      <c r="M25" s="14"/>
      <c r="N25" s="7"/>
      <c r="O25" s="16"/>
      <c r="P25" s="17"/>
      <c r="Q25" s="8"/>
    </row>
    <row r="26" spans="4:17" ht="12.75">
      <c r="D26" s="6"/>
      <c r="E26" s="7">
        <v>1000</v>
      </c>
      <c r="F26" s="7"/>
      <c r="G26" s="9">
        <v>2</v>
      </c>
      <c r="H26" s="9">
        <f>E26*G26/100</f>
        <v>20</v>
      </c>
      <c r="I26" s="10">
        <f>H26/J8*100</f>
        <v>22.22222222222222</v>
      </c>
      <c r="J26" s="10"/>
      <c r="L26" s="15">
        <f t="shared" si="1"/>
        <v>2.7</v>
      </c>
      <c r="M26" s="14">
        <f t="shared" si="2"/>
        <v>13.5</v>
      </c>
      <c r="N26" s="7"/>
      <c r="O26" s="16">
        <f aca="true" t="shared" si="6" ref="O26:P28">L26*2</f>
        <v>5.4</v>
      </c>
      <c r="P26" s="17">
        <f t="shared" si="6"/>
        <v>27</v>
      </c>
      <c r="Q26" s="8"/>
    </row>
    <row r="27" spans="4:17" ht="12.75">
      <c r="D27" s="6"/>
      <c r="E27" s="7"/>
      <c r="F27" s="7"/>
      <c r="G27" s="9">
        <v>3</v>
      </c>
      <c r="H27" s="9">
        <f>E26*G27/100</f>
        <v>30</v>
      </c>
      <c r="I27" s="10">
        <f>H27/J8*100</f>
        <v>33.33333333333333</v>
      </c>
      <c r="J27" s="10"/>
      <c r="L27" s="15">
        <f t="shared" si="1"/>
        <v>1.8000000000000003</v>
      </c>
      <c r="M27" s="14">
        <f t="shared" si="2"/>
        <v>9.000000000000002</v>
      </c>
      <c r="N27" s="7"/>
      <c r="O27" s="16">
        <f t="shared" si="6"/>
        <v>3.6000000000000005</v>
      </c>
      <c r="P27" s="17">
        <f t="shared" si="6"/>
        <v>18.000000000000004</v>
      </c>
      <c r="Q27" s="8"/>
    </row>
    <row r="28" spans="4:17" ht="12.75">
      <c r="D28" s="6"/>
      <c r="E28" s="7"/>
      <c r="F28" s="7"/>
      <c r="G28" s="9">
        <v>4</v>
      </c>
      <c r="H28" s="9">
        <f>E26*G28/100</f>
        <v>40</v>
      </c>
      <c r="I28" s="10">
        <f>H28/J8*100</f>
        <v>44.44444444444444</v>
      </c>
      <c r="J28" s="10"/>
      <c r="L28" s="15">
        <f t="shared" si="1"/>
        <v>1.35</v>
      </c>
      <c r="M28" s="14">
        <f t="shared" si="2"/>
        <v>6.75</v>
      </c>
      <c r="N28" s="7"/>
      <c r="O28" s="16">
        <f t="shared" si="6"/>
        <v>2.7</v>
      </c>
      <c r="P28" s="17">
        <f t="shared" si="6"/>
        <v>13.5</v>
      </c>
      <c r="Q28" s="8"/>
    </row>
    <row r="29" spans="4:17" ht="12.75">
      <c r="D29" s="6"/>
      <c r="E29" s="7"/>
      <c r="F29" s="7"/>
      <c r="G29" s="7"/>
      <c r="H29" s="7"/>
      <c r="I29" s="7"/>
      <c r="J29" s="7"/>
      <c r="L29" s="15"/>
      <c r="M29" s="14"/>
      <c r="N29" s="7"/>
      <c r="O29" s="16"/>
      <c r="P29" s="17"/>
      <c r="Q29" s="8"/>
    </row>
    <row r="30" spans="4:17" ht="12.75">
      <c r="D30" s="6"/>
      <c r="E30" s="7"/>
      <c r="F30" s="7"/>
      <c r="G30" s="7"/>
      <c r="H30" s="7"/>
      <c r="I30" s="7"/>
      <c r="J30" s="7"/>
      <c r="L30" s="15"/>
      <c r="M30" s="14"/>
      <c r="N30" s="7"/>
      <c r="O30" s="16"/>
      <c r="P30" s="17"/>
      <c r="Q30" s="8"/>
    </row>
    <row r="31" spans="4:17" ht="12.75">
      <c r="D31" s="6"/>
      <c r="E31" s="5">
        <v>400</v>
      </c>
      <c r="F31" s="7"/>
      <c r="G31" s="4">
        <v>2</v>
      </c>
      <c r="H31" s="9">
        <f>E31*G31/100</f>
        <v>8</v>
      </c>
      <c r="I31" s="10">
        <f>H31/J8*100</f>
        <v>8.88888888888889</v>
      </c>
      <c r="J31" s="10"/>
      <c r="L31" s="15">
        <f t="shared" si="1"/>
        <v>6.75</v>
      </c>
      <c r="M31" s="14">
        <f t="shared" si="2"/>
        <v>33.75</v>
      </c>
      <c r="N31" s="7"/>
      <c r="O31" s="16">
        <f>L31*2</f>
        <v>13.5</v>
      </c>
      <c r="P31" s="17">
        <f>M31*2</f>
        <v>67.5</v>
      </c>
      <c r="Q31" s="8"/>
    </row>
    <row r="32" spans="4:17" ht="13.5" thickBot="1">
      <c r="D32" s="11"/>
      <c r="E32" s="12"/>
      <c r="F32" s="12"/>
      <c r="G32" s="12"/>
      <c r="H32" s="12"/>
      <c r="I32" s="12"/>
      <c r="J32" s="12"/>
      <c r="K32" s="12"/>
      <c r="L32" s="12"/>
      <c r="M32" s="12"/>
      <c r="N32" s="12"/>
      <c r="O32" s="12"/>
      <c r="P32" s="12"/>
      <c r="Q32" s="13"/>
    </row>
    <row r="33" ht="13.5" thickTop="1">
      <c r="C33" t="s">
        <v>10</v>
      </c>
    </row>
  </sheetData>
  <sheetProtection password="F4E3" sheet="1" objects="1" scenarios="1" selectLockedCells="1"/>
  <mergeCells count="5">
    <mergeCell ref="L5:M5"/>
    <mergeCell ref="G5:I5"/>
    <mergeCell ref="O6:P6"/>
    <mergeCell ref="L6:M6"/>
    <mergeCell ref="O5:P5"/>
  </mergeCells>
  <printOptions/>
  <pageMargins left="0.75" right="0.75" top="0.51" bottom="0.5" header="0.5" footer="0.5"/>
  <pageSetup horizontalDpi="600" verticalDpi="600" orientation="landscape" r:id="rId4"/>
  <drawing r:id="rId3"/>
  <legacyDrawing r:id="rId2"/>
</worksheet>
</file>

<file path=xl/worksheets/sheet2.xml><?xml version="1.0" encoding="utf-8"?>
<worksheet xmlns="http://schemas.openxmlformats.org/spreadsheetml/2006/main" xmlns:r="http://schemas.openxmlformats.org/officeDocument/2006/relationships">
  <sheetPr>
    <tabColor indexed="13"/>
  </sheetPr>
  <dimension ref="B3:O32"/>
  <sheetViews>
    <sheetView workbookViewId="0" topLeftCell="B1">
      <selection activeCell="H8" sqref="H8"/>
    </sheetView>
  </sheetViews>
  <sheetFormatPr defaultColWidth="9.140625" defaultRowHeight="12.75"/>
  <cols>
    <col min="1" max="1" width="0" style="0" hidden="1" customWidth="1"/>
    <col min="4" max="4" width="4.7109375" style="0" customWidth="1"/>
    <col min="5" max="5" width="7.140625" style="0" customWidth="1"/>
    <col min="6" max="6" width="7.00390625" style="0" customWidth="1"/>
    <col min="7" max="7" width="7.57421875" style="0" customWidth="1"/>
    <col min="8" max="8" width="6.140625" style="0" customWidth="1"/>
    <col min="9" max="9" width="4.28125" style="0" customWidth="1"/>
    <col min="10" max="10" width="9.7109375" style="0" customWidth="1"/>
    <col min="11" max="11" width="9.8515625" style="0" customWidth="1"/>
    <col min="12" max="12" width="4.7109375" style="0" customWidth="1"/>
    <col min="13" max="13" width="11.8515625" style="0" customWidth="1"/>
    <col min="14" max="14" width="14.421875" style="0" customWidth="1"/>
    <col min="15" max="15" width="9.28125" style="0" customWidth="1"/>
  </cols>
  <sheetData>
    <row r="2" ht="13.5" thickBot="1"/>
    <row r="3" spans="2:15" ht="13.5" thickTop="1">
      <c r="B3" s="1"/>
      <c r="C3" s="2"/>
      <c r="D3" s="2"/>
      <c r="E3" s="2"/>
      <c r="F3" s="2"/>
      <c r="G3" s="2"/>
      <c r="H3" s="2"/>
      <c r="I3" s="2"/>
      <c r="J3" s="2"/>
      <c r="K3" s="2"/>
      <c r="L3" s="2"/>
      <c r="M3" s="2"/>
      <c r="N3" s="2"/>
      <c r="O3" s="3"/>
    </row>
    <row r="4" spans="2:15" ht="12.75">
      <c r="B4" s="6"/>
      <c r="C4" s="7"/>
      <c r="D4" s="7"/>
      <c r="E4" s="7"/>
      <c r="F4" s="7"/>
      <c r="G4" s="7"/>
      <c r="H4" s="7"/>
      <c r="I4" s="7"/>
      <c r="J4" s="18" t="s">
        <v>14</v>
      </c>
      <c r="K4" s="19" t="s">
        <v>15</v>
      </c>
      <c r="L4" s="18"/>
      <c r="M4" s="18" t="s">
        <v>16</v>
      </c>
      <c r="N4" s="18" t="s">
        <v>17</v>
      </c>
      <c r="O4" s="8"/>
    </row>
    <row r="5" spans="2:15" ht="12.75">
      <c r="B5" s="6"/>
      <c r="C5" s="7"/>
      <c r="D5" s="7"/>
      <c r="E5" s="20" t="s">
        <v>1</v>
      </c>
      <c r="F5" s="20"/>
      <c r="G5" s="20"/>
      <c r="H5" s="9"/>
      <c r="J5" s="20" t="s">
        <v>0</v>
      </c>
      <c r="K5" s="20"/>
      <c r="L5" s="7"/>
      <c r="M5" s="20" t="s">
        <v>2</v>
      </c>
      <c r="N5" s="20"/>
      <c r="O5" s="8"/>
    </row>
    <row r="6" spans="2:15" ht="12.75">
      <c r="B6" s="6"/>
      <c r="C6" s="7"/>
      <c r="D6" s="7"/>
      <c r="G6" s="7"/>
      <c r="H6" s="7"/>
      <c r="I6" s="7"/>
      <c r="J6" s="20" t="s">
        <v>20</v>
      </c>
      <c r="K6" s="20"/>
      <c r="L6" s="7"/>
      <c r="M6" s="20" t="s">
        <v>7</v>
      </c>
      <c r="N6" s="20"/>
      <c r="O6" s="8"/>
    </row>
    <row r="7" spans="2:15" ht="12.75">
      <c r="B7" s="6"/>
      <c r="C7" s="9" t="s">
        <v>3</v>
      </c>
      <c r="D7" s="7"/>
      <c r="E7" s="9" t="s">
        <v>4</v>
      </c>
      <c r="F7" s="9" t="s">
        <v>4</v>
      </c>
      <c r="G7" s="9" t="s">
        <v>5</v>
      </c>
      <c r="H7" s="9" t="s">
        <v>6</v>
      </c>
      <c r="J7" s="9" t="s">
        <v>11</v>
      </c>
      <c r="K7" s="9" t="s">
        <v>12</v>
      </c>
      <c r="L7" s="7"/>
      <c r="M7" s="9" t="s">
        <v>18</v>
      </c>
      <c r="N7" s="9" t="s">
        <v>12</v>
      </c>
      <c r="O7" s="8"/>
    </row>
    <row r="8" spans="2:15" ht="12.75">
      <c r="B8" s="6"/>
      <c r="C8" s="9" t="s">
        <v>19</v>
      </c>
      <c r="D8" s="7"/>
      <c r="E8" s="9" t="s">
        <v>9</v>
      </c>
      <c r="F8" s="9" t="s">
        <v>19</v>
      </c>
      <c r="G8" s="9" t="s">
        <v>19</v>
      </c>
      <c r="H8" s="4">
        <v>90</v>
      </c>
      <c r="J8" s="4">
        <v>60</v>
      </c>
      <c r="K8" s="4">
        <v>300</v>
      </c>
      <c r="L8" s="7"/>
      <c r="M8" s="7"/>
      <c r="N8" s="7"/>
      <c r="O8" s="8"/>
    </row>
    <row r="9" spans="2:15" ht="12.75">
      <c r="B9" s="6"/>
      <c r="C9" s="7"/>
      <c r="D9" s="7"/>
      <c r="E9" s="9"/>
      <c r="F9" s="9"/>
      <c r="G9" s="7"/>
      <c r="H9" s="7"/>
      <c r="J9" s="9"/>
      <c r="K9" s="9"/>
      <c r="L9" s="7"/>
      <c r="M9" s="7"/>
      <c r="N9" s="7"/>
      <c r="O9" s="8"/>
    </row>
    <row r="10" spans="2:15" ht="12.75">
      <c r="B10" s="6"/>
      <c r="C10" s="7">
        <v>100</v>
      </c>
      <c r="D10" s="7"/>
      <c r="E10" s="9">
        <v>2</v>
      </c>
      <c r="F10" s="9">
        <f>C10*E10/100</f>
        <v>2</v>
      </c>
      <c r="G10" s="10">
        <f>F10/H8*100</f>
        <v>2.2222222222222223</v>
      </c>
      <c r="H10" s="10"/>
      <c r="J10" s="15">
        <f>$J$8/G10</f>
        <v>27</v>
      </c>
      <c r="K10" s="14">
        <f>$K$8/G10</f>
        <v>135</v>
      </c>
      <c r="L10" s="7"/>
      <c r="M10" s="15">
        <f>J10</f>
        <v>27</v>
      </c>
      <c r="N10" s="14">
        <f>K10</f>
        <v>135</v>
      </c>
      <c r="O10" s="8"/>
    </row>
    <row r="11" spans="2:15" ht="12.75">
      <c r="B11" s="6"/>
      <c r="C11" s="7"/>
      <c r="D11" s="7"/>
      <c r="E11" s="9">
        <v>3</v>
      </c>
      <c r="F11" s="9">
        <f>C10*E11/100</f>
        <v>3</v>
      </c>
      <c r="G11" s="10">
        <f>F11/H8*100</f>
        <v>3.3333333333333335</v>
      </c>
      <c r="H11" s="10"/>
      <c r="J11" s="15">
        <f aca="true" t="shared" si="0" ref="J11:J31">$J$8/G11</f>
        <v>18</v>
      </c>
      <c r="K11" s="14">
        <f aca="true" t="shared" si="1" ref="K11:K31">$K$8/G11</f>
        <v>90</v>
      </c>
      <c r="L11" s="7"/>
      <c r="M11" s="15">
        <f aca="true" t="shared" si="2" ref="M11:M31">J11</f>
        <v>18</v>
      </c>
      <c r="N11" s="14">
        <f aca="true" t="shared" si="3" ref="N11:N31">K11</f>
        <v>90</v>
      </c>
      <c r="O11" s="8"/>
    </row>
    <row r="12" spans="2:15" ht="12.75">
      <c r="B12" s="6"/>
      <c r="C12" s="7"/>
      <c r="D12" s="7"/>
      <c r="E12" s="9">
        <v>4</v>
      </c>
      <c r="F12" s="9">
        <f>C10*E12/100</f>
        <v>4</v>
      </c>
      <c r="G12" s="10">
        <f>F12/H8*100</f>
        <v>4.444444444444445</v>
      </c>
      <c r="H12" s="10"/>
      <c r="J12" s="15">
        <f t="shared" si="0"/>
        <v>13.5</v>
      </c>
      <c r="K12" s="14">
        <f t="shared" si="1"/>
        <v>67.5</v>
      </c>
      <c r="L12" s="7"/>
      <c r="M12" s="15">
        <f t="shared" si="2"/>
        <v>13.5</v>
      </c>
      <c r="N12" s="14">
        <f t="shared" si="3"/>
        <v>67.5</v>
      </c>
      <c r="O12" s="8"/>
    </row>
    <row r="13" spans="2:15" ht="12.75">
      <c r="B13" s="6"/>
      <c r="C13" s="7"/>
      <c r="D13" s="7"/>
      <c r="E13" s="9"/>
      <c r="F13" s="9"/>
      <c r="G13" s="10"/>
      <c r="H13" s="10"/>
      <c r="J13" s="15"/>
      <c r="K13" s="14"/>
      <c r="L13" s="7"/>
      <c r="M13" s="15" t="s">
        <v>10</v>
      </c>
      <c r="N13" s="14" t="s">
        <v>10</v>
      </c>
      <c r="O13" s="8"/>
    </row>
    <row r="14" spans="2:15" ht="12.75">
      <c r="B14" s="6"/>
      <c r="C14" s="7">
        <v>200</v>
      </c>
      <c r="D14" s="9"/>
      <c r="E14" s="9">
        <v>2</v>
      </c>
      <c r="F14" s="9">
        <f>C14*E14/100</f>
        <v>4</v>
      </c>
      <c r="G14" s="10">
        <f>F14/H8*100</f>
        <v>4.444444444444445</v>
      </c>
      <c r="H14" s="10"/>
      <c r="J14" s="15">
        <f t="shared" si="0"/>
        <v>13.5</v>
      </c>
      <c r="K14" s="14">
        <f t="shared" si="1"/>
        <v>67.5</v>
      </c>
      <c r="L14" s="7"/>
      <c r="M14" s="15">
        <f t="shared" si="2"/>
        <v>13.5</v>
      </c>
      <c r="N14" s="14">
        <f t="shared" si="3"/>
        <v>67.5</v>
      </c>
      <c r="O14" s="8"/>
    </row>
    <row r="15" spans="2:15" ht="12.75">
      <c r="B15" s="6"/>
      <c r="C15" s="7"/>
      <c r="D15" s="7"/>
      <c r="E15" s="9">
        <v>3</v>
      </c>
      <c r="F15" s="9">
        <f>C14*E15/100</f>
        <v>6</v>
      </c>
      <c r="G15" s="10">
        <f>F15/H8*100</f>
        <v>6.666666666666667</v>
      </c>
      <c r="H15" s="10"/>
      <c r="J15" s="15">
        <f t="shared" si="0"/>
        <v>9</v>
      </c>
      <c r="K15" s="14">
        <f t="shared" si="1"/>
        <v>45</v>
      </c>
      <c r="L15" s="7"/>
      <c r="M15" s="15">
        <f t="shared" si="2"/>
        <v>9</v>
      </c>
      <c r="N15" s="14">
        <f t="shared" si="3"/>
        <v>45</v>
      </c>
      <c r="O15" s="8"/>
    </row>
    <row r="16" spans="2:15" ht="12.75">
      <c r="B16" s="6"/>
      <c r="C16" s="7"/>
      <c r="D16" s="7"/>
      <c r="E16" s="9">
        <v>4</v>
      </c>
      <c r="F16" s="9">
        <f>C14*E16/100</f>
        <v>8</v>
      </c>
      <c r="G16" s="10">
        <f>F16/H8*100</f>
        <v>8.88888888888889</v>
      </c>
      <c r="H16" s="10"/>
      <c r="J16" s="15">
        <f t="shared" si="0"/>
        <v>6.75</v>
      </c>
      <c r="K16" s="14">
        <f t="shared" si="1"/>
        <v>33.75</v>
      </c>
      <c r="L16" s="7"/>
      <c r="M16" s="15">
        <f t="shared" si="2"/>
        <v>6.75</v>
      </c>
      <c r="N16" s="14">
        <f t="shared" si="3"/>
        <v>33.75</v>
      </c>
      <c r="O16" s="8"/>
    </row>
    <row r="17" spans="2:15" ht="12.75">
      <c r="B17" s="6"/>
      <c r="C17" s="7"/>
      <c r="D17" s="7"/>
      <c r="E17" s="9"/>
      <c r="F17" s="9"/>
      <c r="G17" s="10"/>
      <c r="H17" s="10"/>
      <c r="J17" s="15"/>
      <c r="K17" s="14"/>
      <c r="L17" s="7"/>
      <c r="M17" s="15" t="s">
        <v>10</v>
      </c>
      <c r="N17" s="14" t="s">
        <v>10</v>
      </c>
      <c r="O17" s="8"/>
    </row>
    <row r="18" spans="2:15" ht="12.75">
      <c r="B18" s="6"/>
      <c r="C18" s="7">
        <v>300</v>
      </c>
      <c r="D18" s="7"/>
      <c r="E18" s="9">
        <v>2</v>
      </c>
      <c r="F18" s="9">
        <f>C18*E18/100</f>
        <v>6</v>
      </c>
      <c r="G18" s="10">
        <f>F18/H8*100</f>
        <v>6.666666666666667</v>
      </c>
      <c r="H18" s="10"/>
      <c r="J18" s="15">
        <f t="shared" si="0"/>
        <v>9</v>
      </c>
      <c r="K18" s="14">
        <f t="shared" si="1"/>
        <v>45</v>
      </c>
      <c r="L18" s="7"/>
      <c r="M18" s="15">
        <f t="shared" si="2"/>
        <v>9</v>
      </c>
      <c r="N18" s="14">
        <f t="shared" si="3"/>
        <v>45</v>
      </c>
      <c r="O18" s="8"/>
    </row>
    <row r="19" spans="2:15" ht="12.75">
      <c r="B19" s="6"/>
      <c r="C19" s="7"/>
      <c r="D19" s="7"/>
      <c r="E19" s="9">
        <v>3</v>
      </c>
      <c r="F19" s="9">
        <f>C18*E19/100</f>
        <v>9</v>
      </c>
      <c r="G19" s="10">
        <f>F19/H8*100</f>
        <v>10</v>
      </c>
      <c r="H19" s="10"/>
      <c r="J19" s="15">
        <f t="shared" si="0"/>
        <v>6</v>
      </c>
      <c r="K19" s="14">
        <f t="shared" si="1"/>
        <v>30</v>
      </c>
      <c r="L19" s="7"/>
      <c r="M19" s="15">
        <f t="shared" si="2"/>
        <v>6</v>
      </c>
      <c r="N19" s="14">
        <f t="shared" si="3"/>
        <v>30</v>
      </c>
      <c r="O19" s="8"/>
    </row>
    <row r="20" spans="2:15" ht="12.75">
      <c r="B20" s="6"/>
      <c r="C20" s="7"/>
      <c r="D20" s="7"/>
      <c r="E20" s="9">
        <v>4</v>
      </c>
      <c r="F20" s="9">
        <f>C18*E20/100</f>
        <v>12</v>
      </c>
      <c r="G20" s="10">
        <f>F20/H8*100</f>
        <v>13.333333333333334</v>
      </c>
      <c r="H20" s="10"/>
      <c r="J20" s="15">
        <f t="shared" si="0"/>
        <v>4.5</v>
      </c>
      <c r="K20" s="14">
        <f t="shared" si="1"/>
        <v>22.5</v>
      </c>
      <c r="L20" s="7"/>
      <c r="M20" s="15">
        <f t="shared" si="2"/>
        <v>4.5</v>
      </c>
      <c r="N20" s="14">
        <f t="shared" si="3"/>
        <v>22.5</v>
      </c>
      <c r="O20" s="8"/>
    </row>
    <row r="21" spans="2:15" ht="12.75">
      <c r="B21" s="6"/>
      <c r="C21" s="7"/>
      <c r="D21" s="7"/>
      <c r="E21" s="9"/>
      <c r="F21" s="9"/>
      <c r="G21" s="10"/>
      <c r="H21" s="10"/>
      <c r="J21" s="15"/>
      <c r="K21" s="14"/>
      <c r="L21" s="7"/>
      <c r="M21" s="15" t="s">
        <v>10</v>
      </c>
      <c r="N21" s="14" t="s">
        <v>10</v>
      </c>
      <c r="O21" s="8"/>
    </row>
    <row r="22" spans="2:15" ht="12.75">
      <c r="B22" s="6"/>
      <c r="C22" s="7">
        <v>400</v>
      </c>
      <c r="D22" s="7"/>
      <c r="E22" s="9">
        <v>2</v>
      </c>
      <c r="F22" s="9">
        <f>C22*E22/100</f>
        <v>8</v>
      </c>
      <c r="G22" s="10">
        <f>F22/H8*100</f>
        <v>8.88888888888889</v>
      </c>
      <c r="H22" s="10"/>
      <c r="J22" s="15">
        <f t="shared" si="0"/>
        <v>6.75</v>
      </c>
      <c r="K22" s="14">
        <f t="shared" si="1"/>
        <v>33.75</v>
      </c>
      <c r="L22" s="7"/>
      <c r="M22" s="15">
        <f t="shared" si="2"/>
        <v>6.75</v>
      </c>
      <c r="N22" s="14">
        <f t="shared" si="3"/>
        <v>33.75</v>
      </c>
      <c r="O22" s="8"/>
    </row>
    <row r="23" spans="2:15" ht="12.75">
      <c r="B23" s="6"/>
      <c r="C23" s="7"/>
      <c r="D23" s="7"/>
      <c r="E23" s="9">
        <v>3</v>
      </c>
      <c r="F23" s="9">
        <f>C22*E23/100</f>
        <v>12</v>
      </c>
      <c r="G23" s="10">
        <f>F23/H8*100</f>
        <v>13.333333333333334</v>
      </c>
      <c r="H23" s="10"/>
      <c r="J23" s="15">
        <f t="shared" si="0"/>
        <v>4.5</v>
      </c>
      <c r="K23" s="14">
        <f t="shared" si="1"/>
        <v>22.5</v>
      </c>
      <c r="L23" s="7"/>
      <c r="M23" s="15">
        <f t="shared" si="2"/>
        <v>4.5</v>
      </c>
      <c r="N23" s="14">
        <f t="shared" si="3"/>
        <v>22.5</v>
      </c>
      <c r="O23" s="8"/>
    </row>
    <row r="24" spans="2:15" ht="12.75">
      <c r="B24" s="6"/>
      <c r="C24" s="7"/>
      <c r="D24" s="7"/>
      <c r="E24" s="9">
        <v>4</v>
      </c>
      <c r="F24" s="9">
        <f>C22*E24/100</f>
        <v>16</v>
      </c>
      <c r="G24" s="10">
        <f>F24/H8*100</f>
        <v>17.77777777777778</v>
      </c>
      <c r="H24" s="10"/>
      <c r="J24" s="15">
        <f t="shared" si="0"/>
        <v>3.375</v>
      </c>
      <c r="K24" s="14">
        <f t="shared" si="1"/>
        <v>16.875</v>
      </c>
      <c r="L24" s="7"/>
      <c r="M24" s="15">
        <f t="shared" si="2"/>
        <v>3.375</v>
      </c>
      <c r="N24" s="14">
        <f t="shared" si="3"/>
        <v>16.875</v>
      </c>
      <c r="O24" s="8"/>
    </row>
    <row r="25" spans="2:15" ht="12.75">
      <c r="B25" s="6"/>
      <c r="C25" s="7"/>
      <c r="D25" s="7"/>
      <c r="E25" s="9"/>
      <c r="F25" s="9"/>
      <c r="G25" s="10"/>
      <c r="H25" s="10"/>
      <c r="J25" s="15"/>
      <c r="K25" s="14"/>
      <c r="L25" s="7"/>
      <c r="M25" s="15" t="s">
        <v>10</v>
      </c>
      <c r="N25" s="14" t="s">
        <v>10</v>
      </c>
      <c r="O25" s="8"/>
    </row>
    <row r="26" spans="2:15" ht="12.75">
      <c r="B26" s="6"/>
      <c r="C26" s="7">
        <v>500</v>
      </c>
      <c r="D26" s="7"/>
      <c r="E26" s="9">
        <v>2</v>
      </c>
      <c r="F26" s="9">
        <f>C26*E26/100</f>
        <v>10</v>
      </c>
      <c r="G26" s="10">
        <f>F26/H8*100</f>
        <v>11.11111111111111</v>
      </c>
      <c r="H26" s="10"/>
      <c r="J26" s="15">
        <f t="shared" si="0"/>
        <v>5.4</v>
      </c>
      <c r="K26" s="14">
        <f t="shared" si="1"/>
        <v>27</v>
      </c>
      <c r="L26" s="7"/>
      <c r="M26" s="15">
        <f t="shared" si="2"/>
        <v>5.4</v>
      </c>
      <c r="N26" s="14">
        <f t="shared" si="3"/>
        <v>27</v>
      </c>
      <c r="O26" s="8"/>
    </row>
    <row r="27" spans="2:15" ht="12.75">
      <c r="B27" s="6"/>
      <c r="C27" s="7"/>
      <c r="D27" s="7"/>
      <c r="E27" s="9">
        <v>3</v>
      </c>
      <c r="F27" s="9">
        <f>C26*E27/100</f>
        <v>15</v>
      </c>
      <c r="G27" s="10">
        <f>F27/H8*100</f>
        <v>16.666666666666664</v>
      </c>
      <c r="H27" s="10"/>
      <c r="J27" s="15">
        <f t="shared" si="0"/>
        <v>3.6000000000000005</v>
      </c>
      <c r="K27" s="14">
        <f t="shared" si="1"/>
        <v>18.000000000000004</v>
      </c>
      <c r="L27" s="7"/>
      <c r="M27" s="15">
        <f t="shared" si="2"/>
        <v>3.6000000000000005</v>
      </c>
      <c r="N27" s="14">
        <f t="shared" si="3"/>
        <v>18.000000000000004</v>
      </c>
      <c r="O27" s="8"/>
    </row>
    <row r="28" spans="2:15" ht="12.75">
      <c r="B28" s="6"/>
      <c r="C28" s="7"/>
      <c r="D28" s="7"/>
      <c r="E28" s="9">
        <v>4</v>
      </c>
      <c r="F28" s="9">
        <f>C26*E28/100</f>
        <v>20</v>
      </c>
      <c r="G28" s="10">
        <f>F28/H8*100</f>
        <v>22.22222222222222</v>
      </c>
      <c r="H28" s="10"/>
      <c r="J28" s="15">
        <f t="shared" si="0"/>
        <v>2.7</v>
      </c>
      <c r="K28" s="14">
        <f t="shared" si="1"/>
        <v>13.5</v>
      </c>
      <c r="L28" s="7"/>
      <c r="M28" s="15">
        <f t="shared" si="2"/>
        <v>2.7</v>
      </c>
      <c r="N28" s="14">
        <f t="shared" si="3"/>
        <v>13.5</v>
      </c>
      <c r="O28" s="8"/>
    </row>
    <row r="29" spans="2:15" ht="12.75">
      <c r="B29" s="6"/>
      <c r="C29" s="7"/>
      <c r="D29" s="7"/>
      <c r="E29" s="7"/>
      <c r="F29" s="7"/>
      <c r="G29" s="7"/>
      <c r="H29" s="7"/>
      <c r="J29" s="15"/>
      <c r="K29" s="14"/>
      <c r="L29" s="7"/>
      <c r="M29" s="15" t="s">
        <v>10</v>
      </c>
      <c r="N29" s="14" t="s">
        <v>10</v>
      </c>
      <c r="O29" s="8"/>
    </row>
    <row r="30" spans="2:15" ht="12.75">
      <c r="B30" s="6"/>
      <c r="C30" s="7"/>
      <c r="D30" s="7"/>
      <c r="E30" s="7"/>
      <c r="F30" s="7"/>
      <c r="G30" s="7"/>
      <c r="H30" s="7"/>
      <c r="J30" s="15"/>
      <c r="K30" s="14"/>
      <c r="L30" s="7"/>
      <c r="M30" s="15" t="s">
        <v>10</v>
      </c>
      <c r="N30" s="14" t="s">
        <v>10</v>
      </c>
      <c r="O30" s="8"/>
    </row>
    <row r="31" spans="2:15" ht="12.75">
      <c r="B31" s="6"/>
      <c r="C31" s="5">
        <v>400</v>
      </c>
      <c r="D31" s="7"/>
      <c r="E31" s="4">
        <v>3</v>
      </c>
      <c r="F31" s="9">
        <f>C31*E31/100</f>
        <v>12</v>
      </c>
      <c r="G31" s="10">
        <f>F31/H8*100</f>
        <v>13.333333333333334</v>
      </c>
      <c r="H31" s="10"/>
      <c r="J31" s="15">
        <f t="shared" si="0"/>
        <v>4.5</v>
      </c>
      <c r="K31" s="14">
        <f t="shared" si="1"/>
        <v>22.5</v>
      </c>
      <c r="L31" s="7"/>
      <c r="M31" s="15">
        <f t="shared" si="2"/>
        <v>4.5</v>
      </c>
      <c r="N31" s="14">
        <f t="shared" si="3"/>
        <v>22.5</v>
      </c>
      <c r="O31" s="8"/>
    </row>
    <row r="32" spans="2:15" ht="13.5" thickBot="1">
      <c r="B32" s="11"/>
      <c r="C32" s="12"/>
      <c r="D32" s="12"/>
      <c r="E32" s="12"/>
      <c r="F32" s="12"/>
      <c r="G32" s="12"/>
      <c r="H32" s="12"/>
      <c r="I32" s="12"/>
      <c r="J32" s="12"/>
      <c r="K32" s="12"/>
      <c r="L32" s="12"/>
      <c r="M32" s="12"/>
      <c r="N32" s="12"/>
      <c r="O32" s="13"/>
    </row>
    <row r="33" ht="13.5" thickTop="1"/>
  </sheetData>
  <sheetProtection password="F4E3" sheet="1" objects="1" scenarios="1" selectLockedCells="1"/>
  <mergeCells count="5">
    <mergeCell ref="E5:G5"/>
    <mergeCell ref="J6:K6"/>
    <mergeCell ref="M6:N6"/>
    <mergeCell ref="J5:K5"/>
    <mergeCell ref="M5:N5"/>
  </mergeCells>
  <printOptions/>
  <pageMargins left="0.75" right="0.75" top="0.51" bottom="0.51" header="0.5" footer="0.5"/>
  <pageSetup horizontalDpi="600" verticalDpi="600" orientation="landscape"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2006-10-27T11:52:20Z</cp:lastPrinted>
  <dcterms:created xsi:type="dcterms:W3CDTF">2005-08-15T17:14:51Z</dcterms:created>
  <dcterms:modified xsi:type="dcterms:W3CDTF">2006-11-02T17:50:49Z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